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X:\PROPOSALS\"/>
    </mc:Choice>
  </mc:AlternateContent>
  <xr:revisionPtr revIDLastSave="0" documentId="8_{9E701861-A7D5-4368-9B72-9F14BB2FE8CE}" xr6:coauthVersionLast="47" xr6:coauthVersionMax="47" xr10:uidLastSave="{00000000-0000-0000-0000-000000000000}"/>
  <bookViews>
    <workbookView xWindow="-120" yWindow="-120" windowWidth="38640" windowHeight="21120" xr2:uid="{2552B95F-A6B0-4AF8-85C4-9A0B89B01738}"/>
  </bookViews>
  <sheets>
    <sheet name="Budget" sheetId="4" r:id="rId1"/>
    <sheet name="Inflation Factor - emp 1" sheetId="5" r:id="rId2"/>
    <sheet name="Inflation - emp 2" sheetId="6" r:id="rId3"/>
    <sheet name="Inflation - emp 3" sheetId="7" r:id="rId4"/>
    <sheet name="Sheet4" sheetId="8" r:id="rId5"/>
    <sheet name="Sheet5" sheetId="9" r:id="rId6"/>
  </sheets>
  <definedNames>
    <definedName name="_xlnm.Print_Area" localSheetId="0">Budget!$A$1:$F$102</definedName>
    <definedName name="_xlnm.Print_Titles" localSheetId="0">Budget!$1:$5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4" l="1"/>
  <c r="D100" i="4"/>
  <c r="E99" i="4"/>
  <c r="D99" i="4"/>
  <c r="E98" i="4"/>
  <c r="D98" i="4"/>
  <c r="E47" i="4"/>
  <c r="D47" i="4"/>
  <c r="D97" i="4"/>
  <c r="E97" i="4"/>
  <c r="E95" i="4"/>
  <c r="D95" i="4"/>
  <c r="E93" i="4"/>
  <c r="E90" i="4"/>
  <c r="E91" i="4"/>
  <c r="E92" i="4"/>
  <c r="E89" i="4"/>
  <c r="D93" i="4"/>
  <c r="D116" i="4"/>
  <c r="E64" i="4"/>
  <c r="E65" i="4"/>
  <c r="E66" i="4"/>
  <c r="E63" i="4"/>
  <c r="E67" i="4"/>
  <c r="D67" i="4"/>
  <c r="D112" i="4"/>
  <c r="E53" i="4"/>
  <c r="E56" i="4"/>
  <c r="E54" i="4"/>
  <c r="E55" i="4"/>
  <c r="E52" i="4"/>
  <c r="D56" i="4"/>
  <c r="D110" i="4"/>
  <c r="E26" i="4"/>
  <c r="E27" i="4"/>
  <c r="E28" i="4"/>
  <c r="E29" i="4"/>
  <c r="E30" i="4"/>
  <c r="E31" i="4"/>
  <c r="E32" i="4"/>
  <c r="E33" i="4"/>
  <c r="E34" i="4"/>
  <c r="E35" i="4"/>
  <c r="E36" i="4"/>
  <c r="E37" i="4"/>
  <c r="E25" i="4"/>
  <c r="D38" i="4"/>
  <c r="D108" i="4"/>
  <c r="E15" i="4"/>
  <c r="E16" i="4"/>
  <c r="E17" i="4"/>
  <c r="E18" i="4"/>
  <c r="E19" i="4"/>
  <c r="D20" i="4"/>
  <c r="E20" i="4"/>
  <c r="D86" i="4"/>
  <c r="E86" i="4"/>
  <c r="E115" i="4"/>
  <c r="E85" i="4"/>
  <c r="E84" i="4"/>
  <c r="D81" i="4"/>
  <c r="D114" i="4"/>
  <c r="E77" i="4"/>
  <c r="E79" i="4"/>
  <c r="E80" i="4"/>
  <c r="D73" i="4"/>
  <c r="D113" i="4"/>
  <c r="E71" i="4"/>
  <c r="E72" i="4"/>
  <c r="E70" i="4"/>
  <c r="E59" i="4"/>
  <c r="D107" i="4"/>
  <c r="E10" i="4"/>
  <c r="E11" i="4"/>
  <c r="E12" i="4"/>
  <c r="E14" i="4"/>
  <c r="E9" i="4"/>
  <c r="C21" i="7"/>
  <c r="C20" i="7"/>
  <c r="C19" i="7"/>
  <c r="C18" i="7"/>
  <c r="C17" i="7"/>
  <c r="C16" i="7"/>
  <c r="C15" i="7"/>
  <c r="C14" i="7"/>
  <c r="B14" i="7"/>
  <c r="B15" i="7"/>
  <c r="B16" i="7"/>
  <c r="B17" i="7"/>
  <c r="B18" i="7"/>
  <c r="B19" i="7"/>
  <c r="B20" i="7"/>
  <c r="B21" i="7"/>
  <c r="D13" i="7"/>
  <c r="C13" i="7"/>
  <c r="E13" i="7"/>
  <c r="F13" i="7"/>
  <c r="C21" i="6"/>
  <c r="C20" i="6"/>
  <c r="C19" i="6"/>
  <c r="C18" i="6"/>
  <c r="C17" i="6"/>
  <c r="C16" i="6"/>
  <c r="C15" i="6"/>
  <c r="C14" i="6"/>
  <c r="B14" i="6"/>
  <c r="B15" i="6"/>
  <c r="B16" i="6"/>
  <c r="B17" i="6"/>
  <c r="B18" i="6"/>
  <c r="B19" i="6"/>
  <c r="B20" i="6"/>
  <c r="B21" i="6"/>
  <c r="D13" i="6"/>
  <c r="D14" i="6"/>
  <c r="C13" i="6"/>
  <c r="E13" i="6"/>
  <c r="F13" i="6"/>
  <c r="C14" i="5"/>
  <c r="C15" i="5"/>
  <c r="C16" i="5"/>
  <c r="E16" i="5"/>
  <c r="F16" i="5"/>
  <c r="C17" i="5"/>
  <c r="C18" i="5"/>
  <c r="C19" i="5"/>
  <c r="C20" i="5"/>
  <c r="C21" i="5"/>
  <c r="C13" i="5"/>
  <c r="E13" i="5"/>
  <c r="F13" i="5"/>
  <c r="B14" i="5"/>
  <c r="B15" i="5"/>
  <c r="B16" i="5"/>
  <c r="B17" i="5"/>
  <c r="B18" i="5"/>
  <c r="B19" i="5"/>
  <c r="B20" i="5"/>
  <c r="B21" i="5"/>
  <c r="D13" i="5"/>
  <c r="D14" i="5"/>
  <c r="E76" i="4"/>
  <c r="D60" i="4"/>
  <c r="E60" i="4"/>
  <c r="E111" i="4"/>
  <c r="D14" i="7"/>
  <c r="E14" i="7"/>
  <c r="F14" i="7"/>
  <c r="E14" i="5"/>
  <c r="F14" i="5"/>
  <c r="D15" i="5"/>
  <c r="E14" i="6"/>
  <c r="F14" i="6"/>
  <c r="D15" i="6"/>
  <c r="E15" i="6"/>
  <c r="F15" i="6"/>
  <c r="E15" i="5"/>
  <c r="F15" i="5"/>
  <c r="D16" i="5"/>
  <c r="D17" i="5"/>
  <c r="D18" i="5"/>
  <c r="E17" i="5"/>
  <c r="F17" i="5"/>
  <c r="E15" i="7"/>
  <c r="F15" i="7"/>
  <c r="D15" i="7"/>
  <c r="D16" i="7"/>
  <c r="D16" i="6"/>
  <c r="E16" i="7"/>
  <c r="F16" i="7"/>
  <c r="D17" i="7"/>
  <c r="D17" i="6"/>
  <c r="E16" i="6"/>
  <c r="F16" i="6"/>
  <c r="D19" i="5"/>
  <c r="E18" i="5"/>
  <c r="F18" i="5"/>
  <c r="D20" i="5"/>
  <c r="E19" i="5"/>
  <c r="F19" i="5"/>
  <c r="E17" i="6"/>
  <c r="F17" i="6"/>
  <c r="D18" i="6"/>
  <c r="D18" i="7"/>
  <c r="E17" i="7"/>
  <c r="F17" i="7"/>
  <c r="E18" i="6"/>
  <c r="F18" i="6"/>
  <c r="D19" i="6"/>
  <c r="D19" i="7"/>
  <c r="E18" i="7"/>
  <c r="F18" i="7"/>
  <c r="E20" i="5"/>
  <c r="F20" i="5"/>
  <c r="D21" i="5"/>
  <c r="E21" i="5"/>
  <c r="F21" i="5"/>
  <c r="D20" i="7"/>
  <c r="E19" i="7"/>
  <c r="F19" i="7"/>
  <c r="D20" i="6"/>
  <c r="E19" i="6"/>
  <c r="F19" i="6"/>
  <c r="E20" i="6"/>
  <c r="F20" i="6"/>
  <c r="D21" i="6"/>
  <c r="E21" i="6"/>
  <c r="F21" i="6"/>
  <c r="E118" i="4"/>
  <c r="D118" i="4"/>
  <c r="D21" i="7"/>
  <c r="E21" i="7"/>
  <c r="F21" i="7"/>
  <c r="E20" i="7"/>
  <c r="F20" i="7"/>
  <c r="D43" i="4"/>
  <c r="E43" i="4"/>
  <c r="E110" i="4"/>
  <c r="E38" i="4"/>
  <c r="E108" i="4"/>
  <c r="D42" i="4"/>
  <c r="E81" i="4"/>
  <c r="E114" i="4"/>
  <c r="D111" i="4"/>
  <c r="D115" i="4"/>
  <c r="E107" i="4"/>
  <c r="E112" i="4"/>
  <c r="E73" i="4"/>
  <c r="E113" i="4"/>
  <c r="E116" i="4"/>
  <c r="E42" i="4"/>
  <c r="E45" i="4"/>
  <c r="E109" i="4"/>
  <c r="D45" i="4"/>
  <c r="D109" i="4"/>
  <c r="E117" i="4"/>
  <c r="D117" i="4"/>
  <c r="E119" i="4"/>
  <c r="D119" i="4"/>
  <c r="D122" i="4"/>
  <c r="D121" i="4"/>
</calcChain>
</file>

<file path=xl/sharedStrings.xml><?xml version="1.0" encoding="utf-8"?>
<sst xmlns="http://schemas.openxmlformats.org/spreadsheetml/2006/main" count="171" uniqueCount="90">
  <si>
    <t>Total Fringe Benefits</t>
  </si>
  <si>
    <t>Total Personnel &amp; Fringe Benefits</t>
  </si>
  <si>
    <t>Other Than Personnel Services</t>
  </si>
  <si>
    <t>Total OTPS</t>
  </si>
  <si>
    <t>Total Direct Costs</t>
  </si>
  <si>
    <t>Total Funds Requested</t>
  </si>
  <si>
    <t>Fringe Benefits</t>
  </si>
  <si>
    <t>Year 1</t>
  </si>
  <si>
    <t>Object Code</t>
  </si>
  <si>
    <t>Total Project Costs</t>
  </si>
  <si>
    <t>Salaries</t>
  </si>
  <si>
    <t>Total Salaries</t>
  </si>
  <si>
    <t>Wages</t>
  </si>
  <si>
    <t>Student wages/one-time pay</t>
  </si>
  <si>
    <t>Total Wages</t>
  </si>
  <si>
    <t>FICA @ 7.65%</t>
  </si>
  <si>
    <t>Contractual (off campus printing/postage/consultants)</t>
  </si>
  <si>
    <t>Total Contractual</t>
  </si>
  <si>
    <t>Telephone</t>
  </si>
  <si>
    <t>Total Telephone</t>
  </si>
  <si>
    <t>Travel</t>
  </si>
  <si>
    <t xml:space="preserve">Total Travel </t>
  </si>
  <si>
    <t>Supplies</t>
  </si>
  <si>
    <t>Total Supplies</t>
  </si>
  <si>
    <t>Transfer Payments (tuition, stipends, sub-awards)</t>
  </si>
  <si>
    <t>Continuous Charges</t>
  </si>
  <si>
    <t>Total Transfer Payments</t>
  </si>
  <si>
    <t>Continuous Charges (rentals/leases)</t>
  </si>
  <si>
    <t>Total Continuous Charges</t>
  </si>
  <si>
    <t>Equipment (computers, software, books)</t>
  </si>
  <si>
    <t>Total Equipment</t>
  </si>
  <si>
    <t>Proposal Summary</t>
  </si>
  <si>
    <t>Contractual</t>
  </si>
  <si>
    <t xml:space="preserve">Travel </t>
  </si>
  <si>
    <t>Transfer Payments</t>
  </si>
  <si>
    <t>Equipment</t>
  </si>
  <si>
    <t>Indirect Costs</t>
  </si>
  <si>
    <t>Total Direct and Indirect Costs</t>
  </si>
  <si>
    <t>Stipends:</t>
  </si>
  <si>
    <t xml:space="preserve">Tuition: </t>
  </si>
  <si>
    <t>Total Modified Direct Costs</t>
  </si>
  <si>
    <t>Indirect Costs*</t>
  </si>
  <si>
    <t>* Indirect costs are not applied to tuition or equipment and only to the first $25,000 of a subcontract</t>
  </si>
  <si>
    <t>** 3% increase in salaries each year</t>
  </si>
  <si>
    <t>Salaries **</t>
  </si>
  <si>
    <t>Full Time A/P (12 Mo)</t>
  </si>
  <si>
    <t>Full-Time Classified (12 Mo)</t>
  </si>
  <si>
    <t>Faculty Release Time (9 mo contract)</t>
  </si>
  <si>
    <t>Faculty summer/one-time pay (up to 33% of 9 mo contract pay)</t>
  </si>
  <si>
    <t>*** 45% is estimate only, see next tab for actuals</t>
  </si>
  <si>
    <t>Inflation Factor</t>
  </si>
  <si>
    <t>Time Period</t>
  </si>
  <si>
    <t>Salary +  inflation Increase</t>
  </si>
  <si>
    <t>7/1/2009 -  6/30/2010</t>
  </si>
  <si>
    <t>7/1/2010 - 6/30/2011</t>
  </si>
  <si>
    <t>7/1/2011 - 6/30/2012</t>
  </si>
  <si>
    <t>7/1/2012 - 6/30/2013</t>
  </si>
  <si>
    <t>7/1/2013 - 6/30/2014</t>
  </si>
  <si>
    <t>7/1/2014 - 6/30/2015</t>
  </si>
  <si>
    <t>7/1/2015 - 6/30/2016</t>
  </si>
  <si>
    <t>7/1/2016 - 6/30/2017</t>
  </si>
  <si>
    <t>7/1/2017 - 6/30/2018</t>
  </si>
  <si>
    <t>Calculated Benefit Rate for this salary</t>
  </si>
  <si>
    <t>FICA 6.2% of $109,300, Medicare @ 1.45%</t>
  </si>
  <si>
    <t>FICA 6.2% of $114,417, Medicare @ 1.45%</t>
  </si>
  <si>
    <t>FICA 6.2% of $119,774, Medicare @ 1.45%</t>
  </si>
  <si>
    <t>FICA 6.2% of $125,382, Medicare @ 1.45%</t>
  </si>
  <si>
    <t>FICA 6.2% of $131,252, Medicare @ 1.45%</t>
  </si>
  <si>
    <t>FICA 6.2% of $137,397, Medicare @ 1.45%</t>
  </si>
  <si>
    <t>FICA 6.2% of $143,830, Medicare @ 1.45%</t>
  </si>
  <si>
    <t>FICA 6.2% of $150,564, Medicare @ 1.45%</t>
  </si>
  <si>
    <t>FICA 6.2% of $157,613, Medicare @ 1.45%</t>
  </si>
  <si>
    <t>Health Care</t>
  </si>
  <si>
    <t>Employee Name:</t>
  </si>
  <si>
    <t xml:space="preserve">Contract Term: </t>
  </si>
  <si>
    <t>Retirement Match $$:</t>
  </si>
  <si>
    <t>(Yearly Total)</t>
  </si>
  <si>
    <t>Fringe Benefits (not incl health care)</t>
  </si>
  <si>
    <t>Total Fringe</t>
  </si>
  <si>
    <t>Fill in red cells only</t>
  </si>
  <si>
    <t>FICA Salary Caps</t>
  </si>
  <si>
    <t>Health Insurance $:</t>
  </si>
  <si>
    <t>Health Insurance Type</t>
  </si>
  <si>
    <t>ORP (1) or VRS (2)</t>
  </si>
  <si>
    <t>Teaching and Research Adjuncts</t>
  </si>
  <si>
    <t>Subaward:</t>
  </si>
  <si>
    <t xml:space="preserve">Principal Investigator:   </t>
  </si>
  <si>
    <t xml:space="preserve">Grant Title: </t>
  </si>
  <si>
    <t xml:space="preserve">Period of Performance:   </t>
  </si>
  <si>
    <t xml:space="preserve">Fringe Benefits @ 38% 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</si>
</sst>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_(* #,##0_);_(* \(#,##0\);_(* &quot;-&quot;??_);_(@_)"/>
    <numFmt numFmtId="174" formatCode="0.0%"/>
    <numFmt numFmtId="177" formatCode="_(&quot;$&quot;* #,##0_);_(&quot;$&quot;* \(#,##0\);_(&quot;$&quot;* &quot;-&quot;??_);_(@_)"/>
  </numFmts>
  <fonts count="21">
    <font>
      <sz val="9"/>
      <color indexed="0"/>
      <name val="Helvetica Neue"/>
    </font>
    <font>
      <b/>
      <sz val="10"/>
      <color indexed="0"/>
      <name val="Arial"/>
    </font>
    <font>
      <sz val="10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sz val="9"/>
      <color indexed="0"/>
      <name val="Arial Narrow"/>
      <family val="2"/>
    </font>
    <font>
      <i/>
      <sz val="12"/>
      <name val="Arial Narrow"/>
      <family val="2"/>
    </font>
    <font>
      <i/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color indexed="0"/>
      <name val="Arial Narrow"/>
      <family val="2"/>
    </font>
    <font>
      <b/>
      <sz val="12"/>
      <name val="Times New Roman"/>
      <family val="1"/>
    </font>
    <font>
      <sz val="12"/>
      <color indexed="0"/>
      <name val="Times New Roman"/>
      <family val="1"/>
    </font>
    <font>
      <b/>
      <sz val="12"/>
      <color indexed="0"/>
      <name val="Times New Roman"/>
      <family val="1"/>
    </font>
    <font>
      <i/>
      <sz val="12"/>
      <color indexed="0"/>
      <name val="Times New Roman"/>
      <family val="1"/>
    </font>
    <font>
      <sz val="12"/>
      <name val="Times New Roman"/>
      <family val="1"/>
    </font>
    <font>
      <b/>
      <i/>
      <sz val="12"/>
      <color indexed="0"/>
      <name val="Times New Roman"/>
      <family val="1"/>
    </font>
    <font>
      <b/>
      <u val="singleAccounting"/>
      <sz val="12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 applyNumberFormat="0" applyFill="0" applyBorder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5" applyFont="1"/>
    <xf numFmtId="0" fontId="4" fillId="0" borderId="0" xfId="5" applyFont="1"/>
    <xf numFmtId="0" fontId="5" fillId="0" borderId="0" xfId="0" applyFont="1"/>
    <xf numFmtId="0" fontId="3" fillId="0" borderId="0" xfId="0" applyFont="1"/>
    <xf numFmtId="0" fontId="6" fillId="0" borderId="0" xfId="5" applyFont="1"/>
    <xf numFmtId="0" fontId="7" fillId="0" borderId="0" xfId="5" applyFont="1"/>
    <xf numFmtId="0" fontId="7" fillId="0" borderId="0" xfId="5" applyFont="1" applyAlignment="1">
      <alignment horizontal="center"/>
    </xf>
    <xf numFmtId="0" fontId="9" fillId="0" borderId="0" xfId="5" applyFont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177" fontId="3" fillId="0" borderId="0" xfId="4" applyNumberFormat="1" applyFont="1" applyAlignment="1">
      <alignment horizontal="center" vertical="center"/>
    </xf>
    <xf numFmtId="0" fontId="4" fillId="0" borderId="0" xfId="5" applyFont="1" applyAlignment="1">
      <alignment horizontal="center" vertical="center" wrapText="1"/>
    </xf>
    <xf numFmtId="174" fontId="3" fillId="0" borderId="0" xfId="7" applyNumberFormat="1" applyFont="1" applyAlignment="1">
      <alignment horizontal="center" vertical="center"/>
    </xf>
    <xf numFmtId="169" fontId="3" fillId="0" borderId="0" xfId="2" applyNumberFormat="1" applyFont="1" applyAlignment="1">
      <alignment horizontal="center" vertical="center" wrapText="1"/>
    </xf>
    <xf numFmtId="169" fontId="4" fillId="0" borderId="0" xfId="2" applyNumberFormat="1" applyFont="1" applyAlignment="1">
      <alignment horizontal="center" vertical="center" wrapText="1"/>
    </xf>
    <xf numFmtId="177" fontId="3" fillId="0" borderId="0" xfId="4" applyNumberFormat="1" applyFont="1" applyAlignment="1">
      <alignment horizontal="left" vertical="center"/>
    </xf>
    <xf numFmtId="3" fontId="3" fillId="0" borderId="0" xfId="5" applyNumberFormat="1" applyFont="1"/>
    <xf numFmtId="3" fontId="4" fillId="0" borderId="0" xfId="5" applyNumberFormat="1" applyFont="1"/>
    <xf numFmtId="0" fontId="4" fillId="2" borderId="0" xfId="5" applyFont="1" applyFill="1"/>
    <xf numFmtId="177" fontId="3" fillId="2" borderId="0" xfId="4" applyNumberFormat="1" applyFont="1" applyFill="1" applyAlignment="1">
      <alignment horizontal="center" vertical="center"/>
    </xf>
    <xf numFmtId="0" fontId="4" fillId="2" borderId="0" xfId="5" applyFont="1" applyFill="1" applyAlignment="1">
      <alignment horizontal="center"/>
    </xf>
    <xf numFmtId="0" fontId="10" fillId="2" borderId="0" xfId="0" applyFont="1" applyFill="1" applyAlignment="1"/>
    <xf numFmtId="0" fontId="10" fillId="0" borderId="0" xfId="0" applyFont="1" applyFill="1" applyAlignment="1"/>
    <xf numFmtId="0" fontId="10" fillId="0" borderId="0" xfId="0" applyFont="1"/>
    <xf numFmtId="43" fontId="3" fillId="0" borderId="0" xfId="1" applyFont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7" fillId="0" borderId="0" xfId="5" applyFont="1" applyFill="1" applyAlignment="1">
      <alignment horizontal="center"/>
    </xf>
    <xf numFmtId="174" fontId="8" fillId="0" borderId="0" xfId="7" applyNumberFormat="1" applyFont="1" applyFill="1" applyAlignment="1">
      <alignment horizontal="center"/>
    </xf>
    <xf numFmtId="0" fontId="9" fillId="0" borderId="0" xfId="5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169" fontId="3" fillId="0" borderId="0" xfId="1" applyNumberFormat="1" applyFont="1" applyAlignment="1">
      <alignment horizontal="center" vertical="center"/>
    </xf>
    <xf numFmtId="10" fontId="8" fillId="0" borderId="0" xfId="7" applyNumberFormat="1" applyFont="1" applyFill="1" applyAlignment="1">
      <alignment horizontal="center"/>
    </xf>
    <xf numFmtId="9" fontId="3" fillId="0" borderId="0" xfId="6" applyFont="1" applyAlignment="1">
      <alignment horizontal="center" vertical="center"/>
    </xf>
    <xf numFmtId="169" fontId="11" fillId="0" borderId="0" xfId="1" applyNumberFormat="1" applyFont="1" applyFill="1" applyAlignment="1">
      <alignment horizontal="center"/>
    </xf>
    <xf numFmtId="169" fontId="15" fillId="0" borderId="0" xfId="1" applyNumberFormat="1" applyFont="1" applyFill="1"/>
    <xf numFmtId="174" fontId="14" fillId="3" borderId="0" xfId="1" applyNumberFormat="1" applyFont="1" applyFill="1" applyAlignment="1">
      <alignment horizontal="center"/>
    </xf>
    <xf numFmtId="169" fontId="15" fillId="3" borderId="1" xfId="1" applyNumberFormat="1" applyFont="1" applyFill="1" applyBorder="1"/>
    <xf numFmtId="169" fontId="11" fillId="3" borderId="0" xfId="1" applyNumberFormat="1" applyFont="1" applyFill="1"/>
    <xf numFmtId="169" fontId="15" fillId="0" borderId="0" xfId="1" applyNumberFormat="1" applyFont="1" applyFill="1" applyAlignment="1">
      <alignment horizontal="left"/>
    </xf>
    <xf numFmtId="169" fontId="15" fillId="0" borderId="1" xfId="1" applyNumberFormat="1" applyFont="1" applyFill="1" applyBorder="1"/>
    <xf numFmtId="169" fontId="11" fillId="0" borderId="0" xfId="1" applyNumberFormat="1" applyFont="1" applyFill="1"/>
    <xf numFmtId="0" fontId="16" fillId="0" borderId="0" xfId="1" applyNumberFormat="1" applyFont="1" applyFill="1" applyAlignment="1">
      <alignment horizontal="center"/>
    </xf>
    <xf numFmtId="169" fontId="11" fillId="0" borderId="0" xfId="1" applyNumberFormat="1" applyFont="1" applyFill="1" applyAlignment="1">
      <alignment horizontal="left"/>
    </xf>
    <xf numFmtId="49" fontId="11" fillId="0" borderId="0" xfId="1" applyNumberFormat="1" applyFont="1" applyFill="1" applyAlignment="1">
      <alignment horizontal="left"/>
    </xf>
    <xf numFmtId="169" fontId="12" fillId="0" borderId="0" xfId="1" applyNumberFormat="1" applyFont="1" applyFill="1"/>
    <xf numFmtId="169" fontId="13" fillId="0" borderId="0" xfId="1" applyNumberFormat="1" applyFont="1" applyFill="1"/>
    <xf numFmtId="0" fontId="14" fillId="0" borderId="0" xfId="1" applyNumberFormat="1" applyFont="1" applyFill="1" applyAlignment="1">
      <alignment horizontal="center"/>
    </xf>
    <xf numFmtId="0" fontId="12" fillId="0" borderId="0" xfId="1" applyNumberFormat="1" applyFont="1" applyFill="1"/>
    <xf numFmtId="169" fontId="12" fillId="0" borderId="0" xfId="1" applyNumberFormat="1" applyFont="1" applyFill="1" applyAlignment="1">
      <alignment horizontal="center"/>
    </xf>
    <xf numFmtId="169" fontId="13" fillId="0" borderId="0" xfId="1" applyNumberFormat="1" applyFont="1" applyFill="1" applyAlignment="1">
      <alignment horizontal="center"/>
    </xf>
    <xf numFmtId="0" fontId="14" fillId="0" borderId="0" xfId="1" applyNumberFormat="1" applyFont="1" applyFill="1" applyAlignment="1">
      <alignment horizontal="center" wrapText="1"/>
    </xf>
    <xf numFmtId="0" fontId="12" fillId="0" borderId="0" xfId="1" applyNumberFormat="1" applyFont="1" applyFill="1" applyAlignment="1">
      <alignment horizontal="center" wrapText="1"/>
    </xf>
    <xf numFmtId="169" fontId="11" fillId="0" borderId="0" xfId="1" applyNumberFormat="1" applyFont="1" applyFill="1" applyAlignment="1">
      <alignment horizontal="center" wrapText="1"/>
    </xf>
    <xf numFmtId="177" fontId="15" fillId="0" borderId="0" xfId="3" applyNumberFormat="1" applyFont="1" applyFill="1"/>
    <xf numFmtId="177" fontId="11" fillId="0" borderId="0" xfId="3" applyNumberFormat="1" applyFont="1" applyFill="1"/>
    <xf numFmtId="0" fontId="12" fillId="0" borderId="0" xfId="1" applyNumberFormat="1" applyFont="1" applyFill="1" applyAlignment="1">
      <alignment horizontal="center"/>
    </xf>
    <xf numFmtId="0" fontId="11" fillId="0" borderId="0" xfId="1" applyNumberFormat="1" applyFont="1" applyFill="1" applyAlignment="1">
      <alignment horizontal="left"/>
    </xf>
    <xf numFmtId="177" fontId="15" fillId="0" borderId="1" xfId="3" applyNumberFormat="1" applyFont="1" applyFill="1" applyBorder="1"/>
    <xf numFmtId="177" fontId="11" fillId="0" borderId="1" xfId="3" applyNumberFormat="1" applyFont="1" applyFill="1" applyBorder="1"/>
    <xf numFmtId="169" fontId="15" fillId="0" borderId="0" xfId="1" applyNumberFormat="1" applyFont="1" applyFill="1" applyBorder="1"/>
    <xf numFmtId="169" fontId="11" fillId="0" borderId="0" xfId="1" applyNumberFormat="1" applyFont="1" applyFill="1" applyBorder="1"/>
    <xf numFmtId="0" fontId="11" fillId="0" borderId="0" xfId="1" applyNumberFormat="1" applyFont="1" applyFill="1"/>
    <xf numFmtId="177" fontId="15" fillId="0" borderId="0" xfId="3" applyNumberFormat="1" applyFont="1" applyFill="1" applyBorder="1"/>
    <xf numFmtId="177" fontId="11" fillId="0" borderId="0" xfId="3" applyNumberFormat="1" applyFont="1" applyFill="1" applyBorder="1"/>
    <xf numFmtId="169" fontId="19" fillId="0" borderId="0" xfId="1" applyNumberFormat="1" applyFont="1" applyFill="1" applyAlignment="1">
      <alignment horizontal="left"/>
    </xf>
    <xf numFmtId="169" fontId="17" fillId="0" borderId="0" xfId="1" applyNumberFormat="1" applyFont="1" applyFill="1" applyAlignment="1">
      <alignment horizontal="left"/>
    </xf>
    <xf numFmtId="0" fontId="15" fillId="0" borderId="0" xfId="1" applyNumberFormat="1" applyFont="1" applyFill="1" applyAlignment="1">
      <alignment horizontal="left"/>
    </xf>
    <xf numFmtId="169" fontId="18" fillId="0" borderId="0" xfId="1" applyNumberFormat="1" applyFont="1" applyFill="1"/>
    <xf numFmtId="169" fontId="14" fillId="0" borderId="0" xfId="1" applyNumberFormat="1" applyFont="1" applyFill="1"/>
    <xf numFmtId="177" fontId="11" fillId="0" borderId="0" xfId="3" applyNumberFormat="1" applyFont="1" applyFill="1" applyAlignment="1">
      <alignment horizontal="left"/>
    </xf>
    <xf numFmtId="177" fontId="11" fillId="0" borderId="2" xfId="3" applyNumberFormat="1" applyFont="1" applyFill="1" applyBorder="1"/>
    <xf numFmtId="169" fontId="15" fillId="0" borderId="0" xfId="1" applyNumberFormat="1" applyFont="1" applyFill="1" applyAlignment="1">
      <alignment horizontal="center"/>
    </xf>
    <xf numFmtId="169" fontId="12" fillId="0" borderId="0" xfId="1" applyNumberFormat="1" applyFont="1" applyFill="1" applyBorder="1"/>
    <xf numFmtId="169" fontId="12" fillId="0" borderId="1" xfId="1" applyNumberFormat="1" applyFont="1" applyFill="1" applyBorder="1"/>
    <xf numFmtId="169" fontId="12" fillId="0" borderId="2" xfId="1" applyNumberFormat="1" applyFont="1" applyFill="1" applyBorder="1"/>
    <xf numFmtId="169" fontId="13" fillId="0" borderId="0" xfId="1" applyNumberFormat="1" applyFont="1" applyFill="1" applyBorder="1"/>
    <xf numFmtId="169" fontId="15" fillId="0" borderId="3" xfId="1" applyNumberFormat="1" applyFont="1" applyFill="1" applyBorder="1" applyAlignment="1">
      <alignment horizontal="left"/>
    </xf>
    <xf numFmtId="169" fontId="12" fillId="0" borderId="3" xfId="1" applyNumberFormat="1" applyFont="1" applyFill="1" applyBorder="1"/>
    <xf numFmtId="169" fontId="20" fillId="0" borderId="3" xfId="1" applyNumberFormat="1" applyFont="1" applyFill="1" applyBorder="1" applyAlignment="1">
      <alignment horizontal="left"/>
    </xf>
    <xf numFmtId="44" fontId="15" fillId="0" borderId="0" xfId="3" applyFont="1" applyFill="1"/>
    <xf numFmtId="177" fontId="11" fillId="4" borderId="2" xfId="3" applyNumberFormat="1" applyFont="1" applyFill="1" applyBorder="1"/>
    <xf numFmtId="44" fontId="11" fillId="0" borderId="0" xfId="3" applyFont="1" applyFill="1"/>
    <xf numFmtId="0" fontId="15" fillId="0" borderId="0" xfId="1" applyNumberFormat="1" applyFont="1" applyFill="1" applyAlignment="1">
      <alignment horizontal="left"/>
    </xf>
    <xf numFmtId="169" fontId="15" fillId="3" borderId="0" xfId="1" applyNumberFormat="1" applyFont="1" applyFill="1" applyAlignment="1">
      <alignment horizontal="left"/>
    </xf>
    <xf numFmtId="169" fontId="15" fillId="0" borderId="0" xfId="1" applyNumberFormat="1" applyFont="1" applyFill="1" applyAlignment="1">
      <alignment horizontal="left"/>
    </xf>
    <xf numFmtId="0" fontId="4" fillId="2" borderId="0" xfId="5" applyFont="1" applyFill="1" applyAlignment="1">
      <alignment horizontal="center"/>
    </xf>
  </cellXfs>
  <cellStyles count="8">
    <cellStyle name="Comma" xfId="1" builtinId="3"/>
    <cellStyle name="Comma 2" xfId="2" xr:uid="{F7520FC4-1C14-4414-A3B1-5104C5161C49}"/>
    <cellStyle name="Currency" xfId="3" builtinId="4"/>
    <cellStyle name="Currency 2" xfId="4" xr:uid="{D1CC2939-E495-407A-93E4-C751E4B8804D}"/>
    <cellStyle name="Normal" xfId="0" builtinId="0"/>
    <cellStyle name="Normal 2" xfId="5" xr:uid="{FC9F9ED7-B36D-4A2A-8C24-5A7BF02BE728}"/>
    <cellStyle name="Percent" xfId="6" builtinId="5"/>
    <cellStyle name="Percent 2" xfId="7" xr:uid="{CC7B7091-7B92-46DD-9D4B-778FC8FCFCD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CCCC"/>
      <rgbColor rgb="00C0C0C0"/>
      <rgbColor rgb="00F20884"/>
      <rgbColor rgb="00CCCCCC"/>
      <rgbColor rgb="00DD080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B0BB-4549-49F6-9AFA-37553C6A2C5E}">
  <sheetPr>
    <pageSetUpPr fitToPage="1"/>
  </sheetPr>
  <dimension ref="A1:G122"/>
  <sheetViews>
    <sheetView tabSelected="1" workbookViewId="0">
      <pane xSplit="3" ySplit="5" topLeftCell="D6" activePane="bottomRight" state="frozen"/>
      <selection pane="topRight" activeCell="B1" sqref="B1"/>
      <selection pane="bottomLeft" activeCell="A5" sqref="A5"/>
      <selection pane="bottomRight" activeCell="E101" sqref="E101"/>
    </sheetView>
  </sheetViews>
  <sheetFormatPr defaultColWidth="9.09765625" defaultRowHeight="15.5"/>
  <cols>
    <col min="1" max="1" width="9.8984375" style="46" customWidth="1"/>
    <col min="2" max="2" width="2" style="47" customWidth="1"/>
    <col min="3" max="3" width="55.8984375" style="44" customWidth="1"/>
    <col min="4" max="4" width="15.09765625" style="44" customWidth="1"/>
    <col min="5" max="5" width="15.09765625" style="45" customWidth="1"/>
    <col min="6" max="6" width="4" style="44" customWidth="1"/>
    <col min="7" max="7" width="12.8984375" style="44" customWidth="1"/>
    <col min="8" max="16384" width="9.09765625" style="44"/>
  </cols>
  <sheetData>
    <row r="1" spans="1:5">
      <c r="A1" s="43" t="s">
        <v>86</v>
      </c>
      <c r="B1" s="43"/>
    </row>
    <row r="2" spans="1:5">
      <c r="A2" s="43" t="s">
        <v>87</v>
      </c>
      <c r="B2" s="43"/>
    </row>
    <row r="3" spans="1:5">
      <c r="A3" s="43" t="s">
        <v>88</v>
      </c>
      <c r="B3" s="43"/>
    </row>
    <row r="4" spans="1:5">
      <c r="D4" s="48"/>
      <c r="E4" s="49"/>
    </row>
    <row r="5" spans="1:5" ht="31">
      <c r="A5" s="50" t="s">
        <v>8</v>
      </c>
      <c r="B5" s="51"/>
      <c r="C5" s="34"/>
      <c r="D5" s="33" t="s">
        <v>7</v>
      </c>
      <c r="E5" s="52" t="s">
        <v>9</v>
      </c>
    </row>
    <row r="6" spans="1:5">
      <c r="A6" s="42" t="s">
        <v>44</v>
      </c>
      <c r="B6" s="42"/>
      <c r="D6" s="53"/>
      <c r="E6" s="54"/>
    </row>
    <row r="7" spans="1:5" hidden="1">
      <c r="A7" s="42"/>
      <c r="B7" s="42"/>
      <c r="D7" s="53"/>
      <c r="E7" s="54"/>
    </row>
    <row r="8" spans="1:5" s="45" customFormat="1" hidden="1">
      <c r="A8" s="55">
        <v>611210</v>
      </c>
      <c r="B8" s="84" t="s">
        <v>45</v>
      </c>
      <c r="C8" s="84"/>
      <c r="D8" s="54"/>
      <c r="E8" s="54"/>
    </row>
    <row r="9" spans="1:5" hidden="1">
      <c r="B9" s="34"/>
      <c r="D9" s="53"/>
      <c r="E9" s="53">
        <f>D9</f>
        <v>0</v>
      </c>
    </row>
    <row r="10" spans="1:5" hidden="1">
      <c r="B10" s="34"/>
      <c r="D10" s="53"/>
      <c r="E10" s="53">
        <f t="shared" ref="E10:E19" si="0">D10</f>
        <v>0</v>
      </c>
    </row>
    <row r="11" spans="1:5" s="45" customFormat="1" hidden="1">
      <c r="A11" s="55">
        <v>611230</v>
      </c>
      <c r="B11" s="84" t="s">
        <v>46</v>
      </c>
      <c r="C11" s="84"/>
      <c r="D11" s="54"/>
      <c r="E11" s="53">
        <f t="shared" si="0"/>
        <v>0</v>
      </c>
    </row>
    <row r="12" spans="1:5" hidden="1">
      <c r="B12" s="34"/>
      <c r="D12" s="53"/>
      <c r="E12" s="53">
        <f t="shared" si="0"/>
        <v>0</v>
      </c>
    </row>
    <row r="13" spans="1:5">
      <c r="B13" s="34"/>
      <c r="D13" s="53"/>
      <c r="E13" s="53"/>
    </row>
    <row r="14" spans="1:5">
      <c r="A14" s="55">
        <v>611260</v>
      </c>
      <c r="B14" s="84" t="s">
        <v>47</v>
      </c>
      <c r="C14" s="84"/>
      <c r="D14" s="53"/>
      <c r="E14" s="54">
        <f t="shared" si="0"/>
        <v>0</v>
      </c>
    </row>
    <row r="15" spans="1:5">
      <c r="A15" s="55"/>
      <c r="B15" s="38"/>
      <c r="C15" s="38"/>
      <c r="D15" s="53"/>
      <c r="E15" s="54">
        <f t="shared" si="0"/>
        <v>0</v>
      </c>
    </row>
    <row r="16" spans="1:5">
      <c r="A16" s="55"/>
      <c r="B16" s="38"/>
      <c r="C16" s="38"/>
      <c r="D16" s="53"/>
      <c r="E16" s="54">
        <f t="shared" si="0"/>
        <v>0</v>
      </c>
    </row>
    <row r="17" spans="1:5">
      <c r="A17" s="55"/>
      <c r="B17" s="38"/>
      <c r="C17" s="38"/>
      <c r="D17" s="53"/>
      <c r="E17" s="54">
        <f t="shared" si="0"/>
        <v>0</v>
      </c>
    </row>
    <row r="18" spans="1:5">
      <c r="A18" s="55"/>
      <c r="B18" s="38"/>
      <c r="C18" s="38"/>
      <c r="D18" s="53"/>
      <c r="E18" s="54">
        <f t="shared" si="0"/>
        <v>0</v>
      </c>
    </row>
    <row r="19" spans="1:5">
      <c r="B19" s="34"/>
      <c r="D19" s="53"/>
      <c r="E19" s="54">
        <f t="shared" si="0"/>
        <v>0</v>
      </c>
    </row>
    <row r="20" spans="1:5">
      <c r="A20" s="56" t="s">
        <v>11</v>
      </c>
      <c r="B20" s="56"/>
      <c r="D20" s="57">
        <f>SUM(D15:D19)</f>
        <v>0</v>
      </c>
      <c r="E20" s="58">
        <f>D20</f>
        <v>0</v>
      </c>
    </row>
    <row r="21" spans="1:5">
      <c r="C21" s="34"/>
      <c r="D21" s="59"/>
      <c r="E21" s="60"/>
    </row>
    <row r="22" spans="1:5">
      <c r="A22" s="42" t="s">
        <v>12</v>
      </c>
      <c r="B22" s="42"/>
      <c r="D22" s="59"/>
      <c r="E22" s="60"/>
    </row>
    <row r="23" spans="1:5">
      <c r="A23" s="42"/>
      <c r="B23" s="42"/>
      <c r="D23" s="59"/>
      <c r="E23" s="60"/>
    </row>
    <row r="24" spans="1:5">
      <c r="A24" s="55">
        <v>611410</v>
      </c>
      <c r="B24" s="84" t="s">
        <v>13</v>
      </c>
      <c r="C24" s="84"/>
      <c r="D24" s="59"/>
      <c r="E24" s="54"/>
    </row>
    <row r="25" spans="1:5">
      <c r="B25" s="38"/>
      <c r="C25" s="38"/>
      <c r="D25" s="59"/>
      <c r="E25" s="54">
        <f>D25</f>
        <v>0</v>
      </c>
    </row>
    <row r="26" spans="1:5">
      <c r="B26" s="40"/>
      <c r="D26" s="59"/>
      <c r="E26" s="54">
        <f t="shared" ref="E26:E37" si="1">D26</f>
        <v>0</v>
      </c>
    </row>
    <row r="27" spans="1:5">
      <c r="A27" s="55">
        <v>611450</v>
      </c>
      <c r="B27" s="84" t="s">
        <v>48</v>
      </c>
      <c r="C27" s="84"/>
      <c r="D27" s="59"/>
      <c r="E27" s="54">
        <f t="shared" si="1"/>
        <v>0</v>
      </c>
    </row>
    <row r="28" spans="1:5">
      <c r="A28" s="55"/>
      <c r="B28" s="38"/>
      <c r="C28" s="38"/>
      <c r="D28" s="59"/>
      <c r="E28" s="54">
        <f t="shared" si="1"/>
        <v>0</v>
      </c>
    </row>
    <row r="29" spans="1:5">
      <c r="A29" s="55"/>
      <c r="B29" s="38"/>
      <c r="C29" s="38"/>
      <c r="D29" s="59"/>
      <c r="E29" s="54">
        <f t="shared" si="1"/>
        <v>0</v>
      </c>
    </row>
    <row r="30" spans="1:5">
      <c r="A30" s="55"/>
      <c r="B30" s="38"/>
      <c r="C30" s="38"/>
      <c r="D30" s="59"/>
      <c r="E30" s="54">
        <f t="shared" si="1"/>
        <v>0</v>
      </c>
    </row>
    <row r="31" spans="1:5">
      <c r="A31" s="55"/>
      <c r="B31" s="38"/>
      <c r="C31" s="38"/>
      <c r="D31" s="59"/>
      <c r="E31" s="54">
        <f t="shared" si="1"/>
        <v>0</v>
      </c>
    </row>
    <row r="32" spans="1:5">
      <c r="A32" s="55"/>
      <c r="B32" s="38"/>
      <c r="C32" s="38"/>
      <c r="D32" s="59"/>
      <c r="E32" s="54">
        <f t="shared" si="1"/>
        <v>0</v>
      </c>
    </row>
    <row r="33" spans="1:5" s="45" customFormat="1">
      <c r="A33" s="41"/>
      <c r="B33" s="42"/>
      <c r="C33" s="38"/>
      <c r="D33" s="59"/>
      <c r="E33" s="54">
        <f t="shared" si="1"/>
        <v>0</v>
      </c>
    </row>
    <row r="34" spans="1:5" hidden="1">
      <c r="B34" s="38"/>
      <c r="C34" s="38"/>
      <c r="D34" s="59"/>
      <c r="E34" s="54">
        <f t="shared" si="1"/>
        <v>0</v>
      </c>
    </row>
    <row r="35" spans="1:5" hidden="1">
      <c r="A35" s="55">
        <v>611451</v>
      </c>
      <c r="B35" s="34"/>
      <c r="C35" s="34" t="s">
        <v>84</v>
      </c>
      <c r="D35" s="59"/>
      <c r="E35" s="54">
        <f t="shared" si="1"/>
        <v>0</v>
      </c>
    </row>
    <row r="36" spans="1:5" hidden="1">
      <c r="B36" s="40"/>
      <c r="D36" s="59"/>
      <c r="E36" s="54">
        <f t="shared" si="1"/>
        <v>0</v>
      </c>
    </row>
    <row r="37" spans="1:5">
      <c r="B37" s="40"/>
      <c r="D37" s="59"/>
      <c r="E37" s="54">
        <f t="shared" si="1"/>
        <v>0</v>
      </c>
    </row>
    <row r="38" spans="1:5">
      <c r="A38" s="61" t="s">
        <v>14</v>
      </c>
      <c r="B38" s="44"/>
      <c r="C38" s="34"/>
      <c r="D38" s="57">
        <f>SUM(D23:D37)</f>
        <v>0</v>
      </c>
      <c r="E38" s="58">
        <f>SUM(E25:E37)</f>
        <v>0</v>
      </c>
    </row>
    <row r="39" spans="1:5">
      <c r="C39" s="34"/>
      <c r="D39" s="59"/>
      <c r="E39" s="60"/>
    </row>
    <row r="40" spans="1:5">
      <c r="A40" s="40" t="s">
        <v>6</v>
      </c>
      <c r="B40" s="44"/>
      <c r="C40" s="34"/>
      <c r="D40" s="59"/>
      <c r="E40" s="54"/>
    </row>
    <row r="41" spans="1:5">
      <c r="A41" s="40"/>
      <c r="B41" s="44"/>
      <c r="C41" s="34"/>
      <c r="D41" s="59"/>
      <c r="E41" s="54"/>
    </row>
    <row r="42" spans="1:5">
      <c r="A42" s="55">
        <v>611120</v>
      </c>
      <c r="B42" s="44"/>
      <c r="C42" s="34" t="s">
        <v>89</v>
      </c>
      <c r="D42" s="59">
        <f>D20*0.38</f>
        <v>0</v>
      </c>
      <c r="E42" s="81">
        <f>D42</f>
        <v>0</v>
      </c>
    </row>
    <row r="43" spans="1:5">
      <c r="A43" s="55">
        <v>611130</v>
      </c>
      <c r="C43" s="34" t="s">
        <v>15</v>
      </c>
      <c r="D43" s="62">
        <f>D38*0.0765</f>
        <v>0</v>
      </c>
      <c r="E43" s="54">
        <f>D43</f>
        <v>0</v>
      </c>
    </row>
    <row r="44" spans="1:5">
      <c r="E44" s="79"/>
    </row>
    <row r="45" spans="1:5">
      <c r="A45" s="40" t="s">
        <v>0</v>
      </c>
      <c r="B45" s="44"/>
      <c r="D45" s="57">
        <f>SUM(D42:D44)</f>
        <v>0</v>
      </c>
      <c r="E45" s="58">
        <f>SUM(E42:E44)</f>
        <v>0</v>
      </c>
    </row>
    <row r="46" spans="1:5">
      <c r="A46" s="47"/>
      <c r="B46" s="34"/>
      <c r="D46" s="62"/>
      <c r="E46" s="63"/>
    </row>
    <row r="47" spans="1:5">
      <c r="A47" s="42" t="s">
        <v>1</v>
      </c>
      <c r="B47" s="38"/>
      <c r="D47" s="57">
        <f>D20+D38+D45</f>
        <v>0</v>
      </c>
      <c r="E47" s="58">
        <f>D47</f>
        <v>0</v>
      </c>
    </row>
    <row r="48" spans="1:5">
      <c r="A48" s="47"/>
      <c r="B48" s="34"/>
      <c r="D48" s="34"/>
      <c r="E48" s="40"/>
    </row>
    <row r="49" spans="1:5" ht="18" thickBot="1">
      <c r="A49" s="78" t="s">
        <v>2</v>
      </c>
      <c r="B49" s="76"/>
      <c r="C49" s="77"/>
      <c r="D49" s="34"/>
      <c r="E49" s="40"/>
    </row>
    <row r="50" spans="1:5" ht="17">
      <c r="B50" s="64"/>
      <c r="C50" s="64"/>
      <c r="D50" s="34"/>
      <c r="E50" s="40"/>
    </row>
    <row r="51" spans="1:5">
      <c r="A51" s="55">
        <v>7120</v>
      </c>
      <c r="B51" s="84" t="s">
        <v>16</v>
      </c>
      <c r="C51" s="84"/>
      <c r="D51" s="53"/>
      <c r="E51" s="53"/>
    </row>
    <row r="52" spans="1:5">
      <c r="A52" s="55"/>
      <c r="B52" s="38"/>
      <c r="C52" s="38"/>
      <c r="D52" s="53"/>
      <c r="E52" s="54">
        <f>D52</f>
        <v>0</v>
      </c>
    </row>
    <row r="53" spans="1:5">
      <c r="A53" s="55"/>
      <c r="B53" s="38"/>
      <c r="C53" s="38"/>
      <c r="D53" s="53"/>
      <c r="E53" s="54">
        <f>D53</f>
        <v>0</v>
      </c>
    </row>
    <row r="54" spans="1:5" ht="18">
      <c r="B54" s="65"/>
      <c r="C54" s="38"/>
      <c r="D54" s="34"/>
      <c r="E54" s="54">
        <f>D54</f>
        <v>0</v>
      </c>
    </row>
    <row r="55" spans="1:5" ht="18">
      <c r="B55" s="65"/>
      <c r="C55" s="38"/>
      <c r="D55" s="34"/>
      <c r="E55" s="54">
        <f>D55</f>
        <v>0</v>
      </c>
    </row>
    <row r="56" spans="1:5">
      <c r="A56" s="42" t="s">
        <v>17</v>
      </c>
      <c r="B56" s="42"/>
      <c r="D56" s="57">
        <f>SUM(D52:D55)</f>
        <v>0</v>
      </c>
      <c r="E56" s="58">
        <f>SUM(E52:E55)</f>
        <v>0</v>
      </c>
    </row>
    <row r="57" spans="1:5" ht="18" hidden="1">
      <c r="B57" s="65"/>
      <c r="C57" s="38"/>
      <c r="D57" s="34"/>
      <c r="E57" s="40"/>
    </row>
    <row r="58" spans="1:5" hidden="1">
      <c r="A58" s="55">
        <v>7122</v>
      </c>
      <c r="B58" s="84" t="s">
        <v>18</v>
      </c>
      <c r="C58" s="84"/>
      <c r="D58" s="34"/>
      <c r="E58" s="34"/>
    </row>
    <row r="59" spans="1:5" ht="18" hidden="1">
      <c r="B59" s="65"/>
      <c r="C59" s="38"/>
      <c r="D59" s="34"/>
      <c r="E59" s="40">
        <f>D59</f>
        <v>0</v>
      </c>
    </row>
    <row r="60" spans="1:5" hidden="1">
      <c r="A60" s="42" t="s">
        <v>19</v>
      </c>
      <c r="B60" s="42"/>
      <c r="D60" s="57">
        <f>SUM(D58:D59)</f>
        <v>0</v>
      </c>
      <c r="E60" s="58">
        <f>D60</f>
        <v>0</v>
      </c>
    </row>
    <row r="61" spans="1:5" ht="18">
      <c r="B61" s="65"/>
      <c r="C61" s="38"/>
      <c r="D61" s="34"/>
      <c r="E61" s="40"/>
    </row>
    <row r="62" spans="1:5">
      <c r="A62" s="55">
        <v>7123</v>
      </c>
      <c r="B62" s="84" t="s">
        <v>20</v>
      </c>
      <c r="C62" s="84"/>
      <c r="D62" s="34"/>
      <c r="E62" s="34"/>
    </row>
    <row r="63" spans="1:5">
      <c r="A63" s="55"/>
      <c r="B63" s="38"/>
      <c r="C63" s="38"/>
      <c r="D63" s="34"/>
      <c r="E63" s="54">
        <f>D63</f>
        <v>0</v>
      </c>
    </row>
    <row r="64" spans="1:5">
      <c r="A64" s="55"/>
      <c r="B64" s="38"/>
      <c r="C64" s="38"/>
      <c r="D64" s="34"/>
      <c r="E64" s="54">
        <f>D64</f>
        <v>0</v>
      </c>
    </row>
    <row r="65" spans="1:5" ht="18">
      <c r="B65" s="65"/>
      <c r="C65" s="38"/>
      <c r="D65" s="34"/>
      <c r="E65" s="54">
        <f>D65</f>
        <v>0</v>
      </c>
    </row>
    <row r="66" spans="1:5" ht="18">
      <c r="B66" s="65"/>
      <c r="C66" s="38"/>
      <c r="D66" s="34"/>
      <c r="E66" s="54">
        <f>D66</f>
        <v>0</v>
      </c>
    </row>
    <row r="67" spans="1:5">
      <c r="A67" s="56" t="s">
        <v>21</v>
      </c>
      <c r="B67" s="56"/>
      <c r="D67" s="57">
        <f>SUM(D62:D66)</f>
        <v>0</v>
      </c>
      <c r="E67" s="58">
        <f>SUM(E63:E66)</f>
        <v>0</v>
      </c>
    </row>
    <row r="68" spans="1:5">
      <c r="C68" s="34"/>
      <c r="D68" s="53"/>
      <c r="E68" s="40"/>
    </row>
    <row r="69" spans="1:5">
      <c r="A69" s="55">
        <v>7130</v>
      </c>
      <c r="B69" s="82" t="s">
        <v>22</v>
      </c>
      <c r="C69" s="82"/>
      <c r="D69" s="53"/>
      <c r="E69" s="34"/>
    </row>
    <row r="70" spans="1:5">
      <c r="C70" s="34"/>
      <c r="D70" s="53"/>
      <c r="E70" s="81">
        <f>D70</f>
        <v>0</v>
      </c>
    </row>
    <row r="71" spans="1:5">
      <c r="C71" s="34"/>
      <c r="D71" s="53"/>
      <c r="E71" s="81">
        <f>D71</f>
        <v>0</v>
      </c>
    </row>
    <row r="72" spans="1:5">
      <c r="C72" s="34"/>
      <c r="D72" s="53"/>
      <c r="E72" s="81">
        <f>D72</f>
        <v>0</v>
      </c>
    </row>
    <row r="73" spans="1:5">
      <c r="A73" s="56" t="s">
        <v>23</v>
      </c>
      <c r="B73" s="56"/>
      <c r="D73" s="57">
        <f>SUM(D70:D72)</f>
        <v>0</v>
      </c>
      <c r="E73" s="58">
        <f>D73</f>
        <v>0</v>
      </c>
    </row>
    <row r="74" spans="1:5">
      <c r="C74" s="34"/>
      <c r="D74" s="53"/>
      <c r="E74" s="40"/>
    </row>
    <row r="75" spans="1:5">
      <c r="A75" s="55">
        <v>7140</v>
      </c>
      <c r="B75" s="82" t="s">
        <v>24</v>
      </c>
      <c r="C75" s="82"/>
      <c r="D75" s="53"/>
      <c r="E75" s="34"/>
    </row>
    <row r="76" spans="1:5">
      <c r="C76" s="34" t="s">
        <v>38</v>
      </c>
      <c r="D76" s="53"/>
      <c r="E76" s="81">
        <f>SUM(D76:D76)</f>
        <v>0</v>
      </c>
    </row>
    <row r="77" spans="1:5">
      <c r="C77" s="34"/>
      <c r="D77" s="53"/>
      <c r="E77" s="81">
        <f>SUM(D77:D77)</f>
        <v>0</v>
      </c>
    </row>
    <row r="78" spans="1:5">
      <c r="C78" s="34" t="s">
        <v>39</v>
      </c>
      <c r="D78" s="53"/>
      <c r="E78" s="81"/>
    </row>
    <row r="79" spans="1:5">
      <c r="C79" s="34"/>
      <c r="D79" s="53"/>
      <c r="E79" s="81">
        <f>SUM(D79:D79)</f>
        <v>0</v>
      </c>
    </row>
    <row r="80" spans="1:5">
      <c r="C80" s="34" t="s">
        <v>85</v>
      </c>
      <c r="D80" s="53"/>
      <c r="E80" s="81">
        <f>SUM(D80:D80)</f>
        <v>0</v>
      </c>
    </row>
    <row r="81" spans="1:7">
      <c r="A81" s="56" t="s">
        <v>26</v>
      </c>
      <c r="B81" s="56"/>
      <c r="D81" s="57">
        <f>SUM(D76:D80)</f>
        <v>0</v>
      </c>
      <c r="E81" s="58">
        <f>D81</f>
        <v>0</v>
      </c>
    </row>
    <row r="82" spans="1:7">
      <c r="B82" s="56"/>
      <c r="C82" s="66"/>
      <c r="D82" s="62"/>
      <c r="E82" s="63"/>
    </row>
    <row r="83" spans="1:7">
      <c r="A83" s="55">
        <v>7150</v>
      </c>
      <c r="B83" s="82" t="s">
        <v>27</v>
      </c>
      <c r="C83" s="82"/>
      <c r="D83" s="53"/>
      <c r="E83" s="40"/>
    </row>
    <row r="84" spans="1:7">
      <c r="C84" s="34"/>
      <c r="D84" s="53"/>
      <c r="E84" s="81">
        <f>D84</f>
        <v>0</v>
      </c>
    </row>
    <row r="85" spans="1:7">
      <c r="C85" s="34"/>
      <c r="D85" s="53"/>
      <c r="E85" s="81">
        <f>D85</f>
        <v>0</v>
      </c>
    </row>
    <row r="86" spans="1:7">
      <c r="A86" s="56" t="s">
        <v>28</v>
      </c>
      <c r="B86" s="56"/>
      <c r="D86" s="57">
        <f>SUM(D83:D85)</f>
        <v>0</v>
      </c>
      <c r="E86" s="58">
        <f>D86</f>
        <v>0</v>
      </c>
    </row>
    <row r="87" spans="1:7">
      <c r="B87" s="56"/>
      <c r="C87" s="66"/>
      <c r="D87" s="62"/>
      <c r="E87" s="63"/>
    </row>
    <row r="88" spans="1:7">
      <c r="A88" s="55">
        <v>7220</v>
      </c>
      <c r="B88" s="82" t="s">
        <v>29</v>
      </c>
      <c r="C88" s="82"/>
      <c r="D88" s="53"/>
      <c r="E88" s="34"/>
    </row>
    <row r="89" spans="1:7">
      <c r="A89" s="55"/>
      <c r="B89" s="66"/>
      <c r="C89" s="66"/>
      <c r="D89" s="53"/>
      <c r="E89" s="54">
        <f>D89</f>
        <v>0</v>
      </c>
    </row>
    <row r="90" spans="1:7">
      <c r="A90" s="55"/>
      <c r="B90" s="66"/>
      <c r="C90" s="66"/>
      <c r="D90" s="53"/>
      <c r="E90" s="54">
        <f>D90</f>
        <v>0</v>
      </c>
    </row>
    <row r="91" spans="1:7">
      <c r="C91" s="34"/>
      <c r="D91" s="53"/>
      <c r="E91" s="54">
        <f>D91</f>
        <v>0</v>
      </c>
    </row>
    <row r="92" spans="1:7">
      <c r="C92" s="34"/>
      <c r="D92" s="53"/>
      <c r="E92" s="54">
        <f>D92</f>
        <v>0</v>
      </c>
    </row>
    <row r="93" spans="1:7">
      <c r="A93" s="56" t="s">
        <v>30</v>
      </c>
      <c r="B93" s="56"/>
      <c r="D93" s="57">
        <f>SUM(D89:D92)</f>
        <v>0</v>
      </c>
      <c r="E93" s="58">
        <f>SUM(E89:E92)</f>
        <v>0</v>
      </c>
    </row>
    <row r="94" spans="1:7">
      <c r="B94" s="56"/>
      <c r="C94" s="66"/>
      <c r="D94" s="57"/>
      <c r="E94" s="58"/>
    </row>
    <row r="95" spans="1:7">
      <c r="A95" s="42" t="s">
        <v>3</v>
      </c>
      <c r="B95" s="42"/>
      <c r="D95" s="57">
        <f>D56+D67+D73+D81+D86+D93</f>
        <v>0</v>
      </c>
      <c r="E95" s="58">
        <f>D95</f>
        <v>0</v>
      </c>
      <c r="G95" s="67"/>
    </row>
    <row r="96" spans="1:7">
      <c r="C96" s="34"/>
      <c r="D96" s="34"/>
      <c r="E96" s="40"/>
      <c r="G96" s="68"/>
    </row>
    <row r="97" spans="1:7">
      <c r="A97" s="69" t="s">
        <v>4</v>
      </c>
      <c r="B97" s="69"/>
      <c r="D97" s="57">
        <f>D47+D95</f>
        <v>0</v>
      </c>
      <c r="E97" s="58">
        <f>D97</f>
        <v>0</v>
      </c>
      <c r="G97" s="68"/>
    </row>
    <row r="98" spans="1:7">
      <c r="A98" s="69" t="s">
        <v>40</v>
      </c>
      <c r="B98" s="69"/>
      <c r="D98" s="39">
        <f>D97-D81-D93</f>
        <v>0</v>
      </c>
      <c r="E98" s="39">
        <f>D98</f>
        <v>0</v>
      </c>
      <c r="G98" s="68"/>
    </row>
    <row r="99" spans="1:7">
      <c r="A99" s="35">
        <v>0.45500000000000002</v>
      </c>
      <c r="B99" s="83" t="s">
        <v>41</v>
      </c>
      <c r="C99" s="83"/>
      <c r="D99" s="36">
        <f>D98*0.45</f>
        <v>0</v>
      </c>
      <c r="E99" s="37">
        <f>D99</f>
        <v>0</v>
      </c>
      <c r="G99" s="68"/>
    </row>
    <row r="100" spans="1:7" ht="16" thickBot="1">
      <c r="A100" s="42" t="s">
        <v>5</v>
      </c>
      <c r="B100" s="42"/>
      <c r="D100" s="70">
        <f>D97+D99</f>
        <v>0</v>
      </c>
      <c r="E100" s="80">
        <f>D100</f>
        <v>0</v>
      </c>
      <c r="G100" s="68"/>
    </row>
    <row r="101" spans="1:7" ht="16" thickTop="1"/>
    <row r="102" spans="1:7">
      <c r="A102" s="44" t="s">
        <v>42</v>
      </c>
    </row>
    <row r="103" spans="1:7">
      <c r="A103" s="44" t="s">
        <v>43</v>
      </c>
    </row>
    <row r="104" spans="1:7">
      <c r="A104" s="44" t="s">
        <v>49</v>
      </c>
    </row>
    <row r="106" spans="1:7" ht="30.5">
      <c r="C106" s="71" t="s">
        <v>31</v>
      </c>
      <c r="D106" s="33" t="s">
        <v>7</v>
      </c>
      <c r="E106" s="52" t="s">
        <v>9</v>
      </c>
    </row>
    <row r="107" spans="1:7">
      <c r="C107" s="44" t="s">
        <v>10</v>
      </c>
      <c r="D107" s="44">
        <f>+D20</f>
        <v>0</v>
      </c>
      <c r="E107" s="44">
        <f>+E20</f>
        <v>0</v>
      </c>
    </row>
    <row r="108" spans="1:7">
      <c r="C108" s="44" t="s">
        <v>12</v>
      </c>
      <c r="D108" s="72">
        <f>+D38</f>
        <v>0</v>
      </c>
      <c r="E108" s="72">
        <f>+E38</f>
        <v>0</v>
      </c>
    </row>
    <row r="109" spans="1:7">
      <c r="C109" s="44" t="s">
        <v>6</v>
      </c>
      <c r="D109" s="72">
        <f>+D45</f>
        <v>0</v>
      </c>
      <c r="E109" s="72">
        <f>+E45</f>
        <v>0</v>
      </c>
    </row>
    <row r="110" spans="1:7">
      <c r="C110" s="44" t="s">
        <v>32</v>
      </c>
      <c r="D110" s="72">
        <f>+D56</f>
        <v>0</v>
      </c>
      <c r="E110" s="72">
        <f>+E56</f>
        <v>0</v>
      </c>
    </row>
    <row r="111" spans="1:7">
      <c r="C111" s="44" t="s">
        <v>18</v>
      </c>
      <c r="D111" s="72">
        <f>+D60</f>
        <v>0</v>
      </c>
      <c r="E111" s="72">
        <f>+E60</f>
        <v>0</v>
      </c>
    </row>
    <row r="112" spans="1:7">
      <c r="C112" s="44" t="s">
        <v>33</v>
      </c>
      <c r="D112" s="72">
        <f>+D67</f>
        <v>0</v>
      </c>
      <c r="E112" s="72">
        <f>+E67</f>
        <v>0</v>
      </c>
    </row>
    <row r="113" spans="3:5">
      <c r="C113" s="44" t="s">
        <v>22</v>
      </c>
      <c r="D113" s="72">
        <f>+D73</f>
        <v>0</v>
      </c>
      <c r="E113" s="72">
        <f>+E73</f>
        <v>0</v>
      </c>
    </row>
    <row r="114" spans="3:5">
      <c r="C114" s="44" t="s">
        <v>34</v>
      </c>
      <c r="D114" s="44">
        <f>+D81</f>
        <v>0</v>
      </c>
      <c r="E114" s="44">
        <f>+E81</f>
        <v>0</v>
      </c>
    </row>
    <row r="115" spans="3:5">
      <c r="C115" s="44" t="s">
        <v>25</v>
      </c>
      <c r="D115" s="44">
        <f>+D86</f>
        <v>0</v>
      </c>
      <c r="E115" s="44">
        <f>+E86</f>
        <v>0</v>
      </c>
    </row>
    <row r="116" spans="3:5">
      <c r="C116" s="44" t="s">
        <v>35</v>
      </c>
      <c r="D116" s="44">
        <f>+D93</f>
        <v>0</v>
      </c>
      <c r="E116" s="44">
        <f>+E93</f>
        <v>0</v>
      </c>
    </row>
    <row r="117" spans="3:5">
      <c r="C117" s="44" t="s">
        <v>4</v>
      </c>
      <c r="D117" s="73">
        <f>+D97</f>
        <v>0</v>
      </c>
      <c r="E117" s="73">
        <f>+E97</f>
        <v>0</v>
      </c>
    </row>
    <row r="118" spans="3:5">
      <c r="C118" s="44" t="s">
        <v>36</v>
      </c>
      <c r="D118" s="44">
        <f>+D99</f>
        <v>0</v>
      </c>
      <c r="E118" s="44">
        <f>+E99</f>
        <v>0</v>
      </c>
    </row>
    <row r="119" spans="3:5" ht="16" thickBot="1">
      <c r="C119" s="44" t="s">
        <v>37</v>
      </c>
      <c r="D119" s="74">
        <f>+D100</f>
        <v>0</v>
      </c>
      <c r="E119" s="74">
        <f>+E100</f>
        <v>0</v>
      </c>
    </row>
    <row r="120" spans="3:5" ht="16" thickTop="1">
      <c r="E120" s="75"/>
    </row>
    <row r="121" spans="3:5">
      <c r="D121" s="67">
        <f>SUM(D107:D116)-D117</f>
        <v>0</v>
      </c>
      <c r="E121" s="75"/>
    </row>
    <row r="122" spans="3:5">
      <c r="D122" s="67">
        <f>+D117+D118-D119</f>
        <v>0</v>
      </c>
    </row>
  </sheetData>
  <mergeCells count="13">
    <mergeCell ref="B24:C24"/>
    <mergeCell ref="B27:C27"/>
    <mergeCell ref="B51:C51"/>
    <mergeCell ref="B8:C8"/>
    <mergeCell ref="B11:C11"/>
    <mergeCell ref="B14:C14"/>
    <mergeCell ref="B75:C75"/>
    <mergeCell ref="B99:C99"/>
    <mergeCell ref="B83:C83"/>
    <mergeCell ref="B88:C88"/>
    <mergeCell ref="B58:C58"/>
    <mergeCell ref="B62:C62"/>
    <mergeCell ref="B69:C69"/>
  </mergeCells>
  <pageMargins left="0.7" right="0.7" top="0.75" bottom="0.75" header="0.3" footer="0.3"/>
  <pageSetup scale="62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9126-D5EA-4804-87BE-C07D9E7A746F}">
  <dimension ref="A1:J220"/>
  <sheetViews>
    <sheetView workbookViewId="0">
      <selection sqref="A1:IV65536"/>
    </sheetView>
  </sheetViews>
  <sheetFormatPr defaultColWidth="9.09765625" defaultRowHeight="11.5"/>
  <cols>
    <col min="1" max="1" width="21.296875" style="3" customWidth="1"/>
    <col min="2" max="2" width="15.296875" style="3" customWidth="1"/>
    <col min="3" max="5" width="20" style="3" customWidth="1"/>
    <col min="6" max="6" width="24.69921875" style="3" customWidth="1"/>
    <col min="7" max="7" width="40.8984375" style="3" customWidth="1"/>
    <col min="8" max="8" width="12.296875" style="3" customWidth="1"/>
    <col min="9" max="9" width="12.8984375" style="3" customWidth="1"/>
    <col min="10" max="16384" width="9.09765625" style="3"/>
  </cols>
  <sheetData>
    <row r="1" spans="1:10" ht="15.5">
      <c r="A1" s="1" t="s">
        <v>73</v>
      </c>
      <c r="B1" s="85"/>
      <c r="C1" s="85"/>
      <c r="D1" s="85"/>
      <c r="E1" s="85"/>
      <c r="F1" s="85"/>
      <c r="G1" s="2"/>
      <c r="H1" s="2"/>
      <c r="I1" s="2"/>
      <c r="J1" s="2"/>
    </row>
    <row r="2" spans="1:10" ht="15.5">
      <c r="A2" s="1" t="s">
        <v>74</v>
      </c>
      <c r="B2" s="85"/>
      <c r="C2" s="85"/>
      <c r="D2" s="20"/>
      <c r="E2" s="20"/>
      <c r="F2" s="2"/>
      <c r="G2" s="2"/>
      <c r="H2" s="2"/>
      <c r="I2" s="2"/>
      <c r="J2" s="2"/>
    </row>
    <row r="3" spans="1:10" ht="15.5">
      <c r="A3" s="1" t="s">
        <v>82</v>
      </c>
      <c r="B3" s="20"/>
      <c r="C3" s="20"/>
      <c r="D3" s="20"/>
      <c r="E3" s="20"/>
      <c r="F3" s="2"/>
      <c r="G3" s="2"/>
      <c r="H3" s="2"/>
      <c r="I3" s="2"/>
      <c r="J3" s="2"/>
    </row>
    <row r="4" spans="1:10" ht="15.5">
      <c r="A4" s="4" t="s">
        <v>81</v>
      </c>
      <c r="B4" s="21"/>
      <c r="C4" s="22" t="s">
        <v>76</v>
      </c>
      <c r="D4" s="22"/>
      <c r="E4" s="22"/>
      <c r="F4" s="23"/>
    </row>
    <row r="5" spans="1:10" ht="15.5">
      <c r="A5" s="1" t="s">
        <v>75</v>
      </c>
      <c r="B5" s="18"/>
      <c r="C5" s="2" t="s">
        <v>76</v>
      </c>
      <c r="D5" s="2"/>
      <c r="E5" s="2"/>
      <c r="F5" s="2"/>
      <c r="G5" s="2"/>
      <c r="H5" s="2"/>
      <c r="I5" s="2"/>
      <c r="J5" s="2"/>
    </row>
    <row r="6" spans="1:10" ht="15.5">
      <c r="A6" s="1" t="s">
        <v>83</v>
      </c>
      <c r="B6" s="18"/>
      <c r="C6" s="2"/>
      <c r="D6" s="2"/>
      <c r="E6" s="2"/>
      <c r="F6" s="2"/>
      <c r="G6" s="2"/>
      <c r="H6" s="2"/>
      <c r="I6" s="2"/>
      <c r="J6" s="2"/>
    </row>
    <row r="7" spans="1:10" ht="15.5">
      <c r="A7" s="1"/>
      <c r="B7" s="2"/>
      <c r="C7" s="2"/>
      <c r="D7" s="2"/>
      <c r="E7" s="2"/>
      <c r="F7" s="2"/>
      <c r="G7" s="2"/>
      <c r="H7" s="2"/>
      <c r="I7" s="2"/>
      <c r="J7" s="2"/>
    </row>
    <row r="8" spans="1:10" ht="15.5">
      <c r="A8" s="5" t="s">
        <v>79</v>
      </c>
      <c r="B8" s="2"/>
      <c r="C8" s="2"/>
      <c r="D8" s="2"/>
      <c r="E8" s="2"/>
      <c r="F8" s="2"/>
      <c r="G8" s="2"/>
      <c r="H8" s="2"/>
      <c r="I8" s="2"/>
      <c r="J8" s="2"/>
    </row>
    <row r="9" spans="1:10" ht="15.5">
      <c r="A9" s="5"/>
      <c r="B9" s="5"/>
      <c r="C9" s="6"/>
      <c r="D9" s="6"/>
      <c r="E9" s="6"/>
      <c r="F9" s="6"/>
      <c r="G9" s="2"/>
      <c r="H9" s="2"/>
      <c r="I9" s="2"/>
      <c r="J9" s="2"/>
    </row>
    <row r="10" spans="1:10" ht="13">
      <c r="A10" s="6"/>
      <c r="B10" s="7" t="s">
        <v>50</v>
      </c>
      <c r="C10" s="6"/>
      <c r="D10" s="7" t="s">
        <v>50</v>
      </c>
      <c r="E10" s="26"/>
      <c r="F10" s="6"/>
      <c r="H10" s="2"/>
      <c r="I10" s="2"/>
      <c r="J10" s="2"/>
    </row>
    <row r="11" spans="1:10" ht="15.5">
      <c r="A11" s="2"/>
      <c r="B11" s="31">
        <v>0.03</v>
      </c>
      <c r="C11" s="2"/>
      <c r="D11" s="31">
        <v>0.1</v>
      </c>
      <c r="E11" s="27"/>
      <c r="F11" s="2"/>
      <c r="H11" s="2"/>
      <c r="I11" s="2"/>
      <c r="J11" s="2"/>
    </row>
    <row r="12" spans="1:10" ht="26">
      <c r="A12" s="8" t="s">
        <v>51</v>
      </c>
      <c r="B12" s="8" t="s">
        <v>52</v>
      </c>
      <c r="C12" s="8" t="s">
        <v>77</v>
      </c>
      <c r="D12" s="8" t="s">
        <v>72</v>
      </c>
      <c r="E12" s="28" t="s">
        <v>78</v>
      </c>
      <c r="F12" s="8" t="s">
        <v>62</v>
      </c>
      <c r="G12" s="29" t="s">
        <v>80</v>
      </c>
      <c r="H12" s="8"/>
      <c r="J12" s="2"/>
    </row>
    <row r="13" spans="1:10" ht="15.5">
      <c r="A13" s="9" t="s">
        <v>53</v>
      </c>
      <c r="B13" s="19"/>
      <c r="C13" s="10">
        <f>IF($B$6=1,+B13*0.1984,0)+IF($B$6=2, +B13*0.217,0)</f>
        <v>0</v>
      </c>
      <c r="D13" s="24">
        <f>+B4</f>
        <v>0</v>
      </c>
      <c r="E13" s="24">
        <f>+C13+D13</f>
        <v>0</v>
      </c>
      <c r="F13" s="32" t="e">
        <f>+E13/B13</f>
        <v>#DIV/0!</v>
      </c>
      <c r="G13" s="11" t="s">
        <v>63</v>
      </c>
      <c r="H13" s="13"/>
      <c r="I13" s="13"/>
      <c r="J13" s="14"/>
    </row>
    <row r="14" spans="1:10" ht="15.5">
      <c r="A14" s="9" t="s">
        <v>54</v>
      </c>
      <c r="B14" s="30">
        <f>+B13*1.03</f>
        <v>0</v>
      </c>
      <c r="C14" s="10">
        <f t="shared" ref="C14:C21" si="0">IF($B$6=1,+B14*0.1984,0)+IF($B$6=2, +B14*0.217,0)</f>
        <v>0</v>
      </c>
      <c r="D14" s="25">
        <f>+D13*1.1</f>
        <v>0</v>
      </c>
      <c r="E14" s="24">
        <f t="shared" ref="E14:E21" si="1">+C14+D14</f>
        <v>0</v>
      </c>
      <c r="F14" s="32" t="e">
        <f t="shared" ref="F14:F21" si="2">+E14/B14</f>
        <v>#DIV/0!</v>
      </c>
      <c r="G14" s="11" t="s">
        <v>64</v>
      </c>
      <c r="H14" s="13"/>
      <c r="I14" s="13"/>
      <c r="J14" s="14"/>
    </row>
    <row r="15" spans="1:10" ht="15.5">
      <c r="A15" s="9" t="s">
        <v>55</v>
      </c>
      <c r="B15" s="30">
        <f t="shared" ref="B15:B21" si="3">+B14*1.03</f>
        <v>0</v>
      </c>
      <c r="C15" s="10">
        <f t="shared" si="0"/>
        <v>0</v>
      </c>
      <c r="D15" s="25">
        <f t="shared" ref="D15:D21" si="4">+D14*1.1</f>
        <v>0</v>
      </c>
      <c r="E15" s="24">
        <f t="shared" si="1"/>
        <v>0</v>
      </c>
      <c r="F15" s="32" t="e">
        <f t="shared" si="2"/>
        <v>#DIV/0!</v>
      </c>
      <c r="G15" s="11" t="s">
        <v>65</v>
      </c>
      <c r="H15" s="13"/>
      <c r="I15" s="13"/>
      <c r="J15" s="14"/>
    </row>
    <row r="16" spans="1:10" ht="15.5">
      <c r="A16" s="9" t="s">
        <v>56</v>
      </c>
      <c r="B16" s="30">
        <f t="shared" si="3"/>
        <v>0</v>
      </c>
      <c r="C16" s="10">
        <f t="shared" si="0"/>
        <v>0</v>
      </c>
      <c r="D16" s="25">
        <f t="shared" si="4"/>
        <v>0</v>
      </c>
      <c r="E16" s="24">
        <f t="shared" si="1"/>
        <v>0</v>
      </c>
      <c r="F16" s="32" t="e">
        <f t="shared" si="2"/>
        <v>#DIV/0!</v>
      </c>
      <c r="G16" s="11" t="s">
        <v>66</v>
      </c>
      <c r="H16" s="13"/>
      <c r="I16" s="13"/>
      <c r="J16" s="14"/>
    </row>
    <row r="17" spans="1:10" ht="15.5">
      <c r="A17" s="9" t="s">
        <v>57</v>
      </c>
      <c r="B17" s="30">
        <f t="shared" si="3"/>
        <v>0</v>
      </c>
      <c r="C17" s="10">
        <f t="shared" si="0"/>
        <v>0</v>
      </c>
      <c r="D17" s="25">
        <f t="shared" si="4"/>
        <v>0</v>
      </c>
      <c r="E17" s="24">
        <f t="shared" si="1"/>
        <v>0</v>
      </c>
      <c r="F17" s="32" t="e">
        <f t="shared" si="2"/>
        <v>#DIV/0!</v>
      </c>
      <c r="G17" s="11" t="s">
        <v>67</v>
      </c>
      <c r="H17" s="13"/>
      <c r="I17" s="13"/>
      <c r="J17" s="14"/>
    </row>
    <row r="18" spans="1:10" ht="15.5">
      <c r="A18" s="9" t="s">
        <v>58</v>
      </c>
      <c r="B18" s="30">
        <f t="shared" si="3"/>
        <v>0</v>
      </c>
      <c r="C18" s="10">
        <f t="shared" si="0"/>
        <v>0</v>
      </c>
      <c r="D18" s="25">
        <f t="shared" si="4"/>
        <v>0</v>
      </c>
      <c r="E18" s="24">
        <f t="shared" si="1"/>
        <v>0</v>
      </c>
      <c r="F18" s="32" t="e">
        <f t="shared" si="2"/>
        <v>#DIV/0!</v>
      </c>
      <c r="G18" s="11" t="s">
        <v>68</v>
      </c>
      <c r="H18" s="13"/>
      <c r="I18" s="13"/>
      <c r="J18" s="14"/>
    </row>
    <row r="19" spans="1:10" ht="15.5">
      <c r="A19" s="9" t="s">
        <v>59</v>
      </c>
      <c r="B19" s="30">
        <f t="shared" si="3"/>
        <v>0</v>
      </c>
      <c r="C19" s="10">
        <f t="shared" si="0"/>
        <v>0</v>
      </c>
      <c r="D19" s="25">
        <f t="shared" si="4"/>
        <v>0</v>
      </c>
      <c r="E19" s="24">
        <f t="shared" si="1"/>
        <v>0</v>
      </c>
      <c r="F19" s="32" t="e">
        <f t="shared" si="2"/>
        <v>#DIV/0!</v>
      </c>
      <c r="G19" s="11" t="s">
        <v>69</v>
      </c>
      <c r="H19" s="13"/>
      <c r="I19" s="13"/>
      <c r="J19" s="14"/>
    </row>
    <row r="20" spans="1:10" ht="15.5">
      <c r="A20" s="9" t="s">
        <v>60</v>
      </c>
      <c r="B20" s="30">
        <f t="shared" si="3"/>
        <v>0</v>
      </c>
      <c r="C20" s="10">
        <f t="shared" si="0"/>
        <v>0</v>
      </c>
      <c r="D20" s="25">
        <f t="shared" si="4"/>
        <v>0</v>
      </c>
      <c r="E20" s="24">
        <f t="shared" si="1"/>
        <v>0</v>
      </c>
      <c r="F20" s="32" t="e">
        <f t="shared" si="2"/>
        <v>#DIV/0!</v>
      </c>
      <c r="G20" s="11" t="s">
        <v>70</v>
      </c>
      <c r="H20" s="13"/>
      <c r="I20" s="13"/>
      <c r="J20" s="14"/>
    </row>
    <row r="21" spans="1:10" ht="15.5">
      <c r="A21" s="9" t="s">
        <v>61</v>
      </c>
      <c r="B21" s="30">
        <f t="shared" si="3"/>
        <v>0</v>
      </c>
      <c r="C21" s="10">
        <f t="shared" si="0"/>
        <v>0</v>
      </c>
      <c r="D21" s="25">
        <f t="shared" si="4"/>
        <v>0</v>
      </c>
      <c r="E21" s="24">
        <f t="shared" si="1"/>
        <v>0</v>
      </c>
      <c r="F21" s="32" t="e">
        <f t="shared" si="2"/>
        <v>#DIV/0!</v>
      </c>
      <c r="G21" s="11" t="s">
        <v>71</v>
      </c>
      <c r="H21" s="13"/>
      <c r="I21" s="13"/>
      <c r="J21" s="14"/>
    </row>
    <row r="22" spans="1:10" ht="15.5">
      <c r="A22" s="15"/>
      <c r="B22" s="10"/>
      <c r="C22" s="2"/>
      <c r="D22" s="2"/>
      <c r="E22" s="2"/>
      <c r="F22" s="12"/>
      <c r="G22" s="25"/>
      <c r="H22" s="13"/>
      <c r="I22" s="13"/>
      <c r="J22" s="14"/>
    </row>
    <row r="23" spans="1:10" ht="15.5">
      <c r="A23" s="15"/>
      <c r="B23" s="10"/>
      <c r="C23" s="2"/>
      <c r="D23" s="2"/>
      <c r="E23" s="2"/>
      <c r="F23" s="12"/>
      <c r="G23" s="25"/>
      <c r="H23" s="13"/>
      <c r="I23" s="13"/>
      <c r="J23" s="14"/>
    </row>
    <row r="24" spans="1:10" ht="15.5">
      <c r="A24" s="16"/>
      <c r="B24" s="10"/>
      <c r="C24" s="10"/>
      <c r="D24" s="10"/>
      <c r="E24" s="10"/>
      <c r="F24" s="2"/>
      <c r="G24" s="2"/>
      <c r="H24" s="14"/>
      <c r="I24" s="2"/>
      <c r="J24" s="14"/>
    </row>
    <row r="25" spans="1:10" ht="15.5">
      <c r="A25" s="17"/>
      <c r="B25" s="10"/>
      <c r="C25" s="10"/>
      <c r="D25" s="10"/>
      <c r="E25" s="10"/>
      <c r="F25" s="2"/>
      <c r="G25" s="2"/>
      <c r="H25" s="14"/>
      <c r="I25" s="2"/>
      <c r="J25" s="14"/>
    </row>
    <row r="26" spans="1:10" ht="15.5">
      <c r="A26" s="17"/>
      <c r="B26" s="10"/>
      <c r="C26" s="10"/>
      <c r="D26" s="10"/>
      <c r="E26" s="10"/>
      <c r="F26" s="2"/>
      <c r="G26" s="2"/>
      <c r="H26" s="14"/>
      <c r="I26" s="2"/>
      <c r="J26" s="14"/>
    </row>
    <row r="27" spans="1:10" ht="15.5">
      <c r="A27" s="17"/>
      <c r="B27" s="10"/>
      <c r="C27" s="10"/>
      <c r="D27" s="10"/>
      <c r="E27" s="10"/>
      <c r="F27" s="2"/>
      <c r="G27" s="2"/>
      <c r="H27" s="14"/>
      <c r="I27" s="2"/>
      <c r="J27" s="14"/>
    </row>
    <row r="28" spans="1:10" ht="15.5">
      <c r="A28" s="17"/>
      <c r="B28" s="10"/>
      <c r="C28" s="10"/>
      <c r="D28" s="10"/>
      <c r="E28" s="10"/>
      <c r="F28" s="2"/>
      <c r="G28" s="2"/>
      <c r="H28" s="14"/>
      <c r="I28" s="2"/>
      <c r="J28" s="14"/>
    </row>
    <row r="29" spans="1:10" ht="15.5">
      <c r="A29" s="17"/>
      <c r="B29" s="10"/>
      <c r="C29" s="10"/>
      <c r="D29" s="10"/>
      <c r="E29" s="10"/>
      <c r="F29" s="2"/>
      <c r="G29" s="2"/>
      <c r="H29" s="14"/>
      <c r="I29" s="2"/>
      <c r="J29" s="14"/>
    </row>
    <row r="30" spans="1:10" ht="15.5">
      <c r="A30" s="17"/>
      <c r="B30" s="10"/>
      <c r="C30" s="10"/>
      <c r="D30" s="10"/>
      <c r="E30" s="10"/>
      <c r="F30" s="2"/>
      <c r="G30" s="2"/>
      <c r="H30" s="2"/>
      <c r="I30" s="2"/>
      <c r="J30" s="2"/>
    </row>
    <row r="31" spans="1:10" ht="15.5">
      <c r="A31" s="17"/>
      <c r="B31" s="10"/>
      <c r="C31" s="10"/>
      <c r="D31" s="10"/>
      <c r="E31" s="10"/>
      <c r="F31" s="2"/>
      <c r="G31" s="2"/>
      <c r="H31" s="2"/>
      <c r="I31" s="2"/>
      <c r="J31" s="2"/>
    </row>
    <row r="32" spans="1:10" ht="15.5">
      <c r="A32" s="17"/>
      <c r="B32" s="10"/>
      <c r="C32" s="10"/>
      <c r="D32" s="10"/>
      <c r="E32" s="10"/>
      <c r="F32" s="2"/>
      <c r="G32" s="2"/>
      <c r="H32" s="2"/>
      <c r="I32" s="2"/>
      <c r="J32" s="2"/>
    </row>
    <row r="33" spans="1:10" ht="15.5">
      <c r="A33" s="17"/>
      <c r="B33" s="10"/>
      <c r="C33" s="10"/>
      <c r="D33" s="10"/>
      <c r="E33" s="10"/>
      <c r="F33" s="2"/>
      <c r="G33" s="2"/>
      <c r="H33" s="2"/>
      <c r="I33" s="2"/>
      <c r="J33" s="2"/>
    </row>
    <row r="34" spans="1:10" ht="15.5">
      <c r="A34" s="17"/>
      <c r="B34" s="10"/>
      <c r="C34" s="10"/>
      <c r="D34" s="10"/>
      <c r="E34" s="10"/>
      <c r="F34" s="2"/>
      <c r="G34" s="2"/>
      <c r="H34" s="2"/>
      <c r="I34" s="2"/>
      <c r="J34" s="2"/>
    </row>
    <row r="35" spans="1:10" ht="15.5">
      <c r="B35" s="10"/>
      <c r="C35" s="10"/>
      <c r="D35" s="10"/>
      <c r="E35" s="10"/>
    </row>
    <row r="36" spans="1:10" ht="15.5">
      <c r="B36" s="10"/>
      <c r="C36" s="10"/>
      <c r="D36" s="10"/>
      <c r="E36" s="10"/>
    </row>
    <row r="37" spans="1:10" ht="15.5">
      <c r="B37" s="10"/>
      <c r="C37" s="10"/>
      <c r="D37" s="10"/>
      <c r="E37" s="10"/>
    </row>
    <row r="38" spans="1:10" ht="15.5">
      <c r="B38" s="10"/>
      <c r="C38" s="10"/>
      <c r="D38" s="10"/>
      <c r="E38" s="10"/>
    </row>
    <row r="39" spans="1:10" ht="15.5">
      <c r="B39" s="10"/>
      <c r="C39" s="10"/>
      <c r="D39" s="10"/>
      <c r="E39" s="10"/>
    </row>
    <row r="40" spans="1:10" ht="15.5">
      <c r="B40" s="10"/>
      <c r="C40" s="10"/>
      <c r="D40" s="10"/>
      <c r="E40" s="10"/>
    </row>
    <row r="41" spans="1:10" ht="15.5">
      <c r="B41" s="10"/>
      <c r="C41" s="10"/>
      <c r="D41" s="10"/>
      <c r="E41" s="10"/>
    </row>
    <row r="42" spans="1:10" ht="15.5">
      <c r="B42" s="10"/>
      <c r="C42" s="10"/>
      <c r="D42" s="10"/>
      <c r="E42" s="10"/>
    </row>
    <row r="43" spans="1:10" ht="15.5">
      <c r="B43" s="10"/>
      <c r="C43" s="10"/>
      <c r="D43" s="10"/>
      <c r="E43" s="10"/>
    </row>
    <row r="44" spans="1:10" ht="15.5">
      <c r="B44" s="10"/>
      <c r="C44" s="10"/>
      <c r="D44" s="10"/>
      <c r="E44" s="10"/>
    </row>
    <row r="45" spans="1:10" ht="15.5">
      <c r="B45" s="10"/>
      <c r="C45" s="10"/>
      <c r="D45" s="10"/>
      <c r="E45" s="10"/>
    </row>
    <row r="46" spans="1:10" ht="15.5">
      <c r="B46" s="10"/>
      <c r="C46" s="10"/>
      <c r="D46" s="10"/>
      <c r="E46" s="10"/>
    </row>
    <row r="47" spans="1:10" ht="15.5">
      <c r="B47" s="10"/>
      <c r="C47" s="10"/>
      <c r="D47" s="10"/>
      <c r="E47" s="10"/>
    </row>
    <row r="48" spans="1:10" ht="15.5">
      <c r="B48" s="10"/>
      <c r="C48" s="10"/>
      <c r="D48" s="10"/>
      <c r="E48" s="10"/>
    </row>
    <row r="49" spans="2:5" ht="15.5">
      <c r="B49" s="10"/>
      <c r="C49" s="10"/>
      <c r="D49" s="10"/>
      <c r="E49" s="10"/>
    </row>
    <row r="50" spans="2:5" ht="15.5">
      <c r="B50" s="10"/>
      <c r="C50" s="2"/>
      <c r="D50" s="2"/>
      <c r="E50" s="2"/>
    </row>
    <row r="51" spans="2:5" ht="15.5">
      <c r="B51" s="10"/>
    </row>
    <row r="52" spans="2:5" ht="15.5">
      <c r="B52" s="10"/>
    </row>
    <row r="53" spans="2:5" ht="15.5">
      <c r="B53" s="10"/>
    </row>
    <row r="54" spans="2:5" ht="15.5">
      <c r="B54" s="10"/>
    </row>
    <row r="55" spans="2:5" ht="15.5">
      <c r="B55" s="10"/>
    </row>
    <row r="56" spans="2:5" ht="15.5">
      <c r="B56" s="10"/>
    </row>
    <row r="57" spans="2:5" ht="15.5">
      <c r="B57" s="10"/>
    </row>
    <row r="58" spans="2:5" ht="15.5">
      <c r="B58" s="10"/>
    </row>
    <row r="59" spans="2:5" ht="15.5">
      <c r="B59" s="10"/>
    </row>
    <row r="60" spans="2:5" ht="15.5">
      <c r="B60" s="10"/>
    </row>
    <row r="61" spans="2:5" ht="15.5">
      <c r="B61" s="10"/>
    </row>
    <row r="62" spans="2:5" ht="15.5">
      <c r="B62" s="10"/>
    </row>
    <row r="63" spans="2:5" ht="15.5">
      <c r="B63" s="10"/>
    </row>
    <row r="64" spans="2:5" ht="15.5">
      <c r="B64" s="10"/>
    </row>
    <row r="65" spans="2:2" ht="15.5">
      <c r="B65" s="10"/>
    </row>
    <row r="66" spans="2:2" ht="15.5">
      <c r="B66" s="10"/>
    </row>
    <row r="67" spans="2:2" ht="15.5">
      <c r="B67" s="10"/>
    </row>
    <row r="68" spans="2:2" ht="15.5">
      <c r="B68" s="10"/>
    </row>
    <row r="69" spans="2:2" ht="15.5">
      <c r="B69" s="10"/>
    </row>
    <row r="70" spans="2:2" ht="15.5">
      <c r="B70" s="10"/>
    </row>
    <row r="71" spans="2:2" ht="15.5">
      <c r="B71" s="10"/>
    </row>
    <row r="72" spans="2:2" ht="15.5">
      <c r="B72" s="10"/>
    </row>
    <row r="73" spans="2:2" ht="15.5">
      <c r="B73" s="10"/>
    </row>
    <row r="74" spans="2:2" ht="15.5">
      <c r="B74" s="10"/>
    </row>
    <row r="75" spans="2:2" ht="15.5">
      <c r="B75" s="10"/>
    </row>
    <row r="76" spans="2:2" ht="15.5">
      <c r="B76" s="10"/>
    </row>
    <row r="77" spans="2:2" ht="15.5">
      <c r="B77" s="10"/>
    </row>
    <row r="78" spans="2:2" ht="15.5">
      <c r="B78" s="10"/>
    </row>
    <row r="79" spans="2:2" ht="15.5">
      <c r="B79" s="10"/>
    </row>
    <row r="80" spans="2:2" ht="15.5">
      <c r="B80" s="10"/>
    </row>
    <row r="81" spans="2:2" ht="15.5">
      <c r="B81" s="10"/>
    </row>
    <row r="82" spans="2:2" ht="15.5">
      <c r="B82" s="10"/>
    </row>
    <row r="83" spans="2:2" ht="15.5">
      <c r="B83" s="10"/>
    </row>
    <row r="84" spans="2:2" ht="15.5">
      <c r="B84" s="10"/>
    </row>
    <row r="85" spans="2:2" ht="15.5">
      <c r="B85" s="10"/>
    </row>
    <row r="86" spans="2:2" ht="15.5">
      <c r="B86" s="10"/>
    </row>
    <row r="87" spans="2:2" ht="15.5">
      <c r="B87" s="10"/>
    </row>
    <row r="88" spans="2:2" ht="15.5">
      <c r="B88" s="10"/>
    </row>
    <row r="89" spans="2:2" ht="15.5">
      <c r="B89" s="10"/>
    </row>
    <row r="90" spans="2:2" ht="15.5">
      <c r="B90" s="10"/>
    </row>
    <row r="91" spans="2:2" ht="15.5">
      <c r="B91" s="10"/>
    </row>
    <row r="92" spans="2:2" ht="15.5">
      <c r="B92" s="10"/>
    </row>
    <row r="93" spans="2:2" ht="15.5">
      <c r="B93" s="10"/>
    </row>
    <row r="94" spans="2:2" ht="15.5">
      <c r="B94" s="10"/>
    </row>
    <row r="95" spans="2:2" ht="15.5">
      <c r="B95" s="10"/>
    </row>
    <row r="96" spans="2:2" ht="15.5">
      <c r="B96" s="10"/>
    </row>
    <row r="97" spans="2:2" ht="15.5">
      <c r="B97" s="10"/>
    </row>
    <row r="98" spans="2:2" ht="15.5">
      <c r="B98" s="10"/>
    </row>
    <row r="99" spans="2:2" ht="15.5">
      <c r="B99" s="10"/>
    </row>
    <row r="100" spans="2:2" ht="15.5">
      <c r="B100" s="10"/>
    </row>
    <row r="101" spans="2:2" ht="15.5">
      <c r="B101" s="10"/>
    </row>
    <row r="102" spans="2:2" ht="15.5">
      <c r="B102" s="10"/>
    </row>
    <row r="103" spans="2:2" ht="15.5">
      <c r="B103" s="10"/>
    </row>
    <row r="104" spans="2:2" ht="15.5">
      <c r="B104" s="10"/>
    </row>
    <row r="105" spans="2:2" ht="15.5">
      <c r="B105" s="10"/>
    </row>
    <row r="106" spans="2:2" ht="15.5">
      <c r="B106" s="10"/>
    </row>
    <row r="107" spans="2:2" ht="15.5">
      <c r="B107" s="10"/>
    </row>
    <row r="108" spans="2:2" ht="15.5">
      <c r="B108" s="10"/>
    </row>
    <row r="109" spans="2:2" ht="15.5">
      <c r="B109" s="10"/>
    </row>
    <row r="110" spans="2:2" ht="15.5">
      <c r="B110" s="10"/>
    </row>
    <row r="111" spans="2:2" ht="15.5">
      <c r="B111" s="10"/>
    </row>
    <row r="112" spans="2:2" ht="15.5">
      <c r="B112" s="10"/>
    </row>
    <row r="113" spans="2:2" ht="15.5">
      <c r="B113" s="10"/>
    </row>
    <row r="114" spans="2:2" ht="15.5">
      <c r="B114" s="10"/>
    </row>
    <row r="115" spans="2:2" ht="15.5">
      <c r="B115" s="10"/>
    </row>
    <row r="116" spans="2:2" ht="15.5">
      <c r="B116" s="10"/>
    </row>
    <row r="117" spans="2:2" ht="15.5">
      <c r="B117" s="10"/>
    </row>
    <row r="118" spans="2:2" ht="15.5">
      <c r="B118" s="10"/>
    </row>
    <row r="119" spans="2:2" ht="15.5">
      <c r="B119" s="10"/>
    </row>
    <row r="120" spans="2:2" ht="15.5">
      <c r="B120" s="10"/>
    </row>
    <row r="121" spans="2:2" ht="15.5">
      <c r="B121" s="10"/>
    </row>
    <row r="122" spans="2:2" ht="15.5">
      <c r="B122" s="10"/>
    </row>
    <row r="123" spans="2:2" ht="15.5">
      <c r="B123" s="10"/>
    </row>
    <row r="124" spans="2:2" ht="15.5">
      <c r="B124" s="10"/>
    </row>
    <row r="125" spans="2:2" ht="15.5">
      <c r="B125" s="10"/>
    </row>
    <row r="126" spans="2:2" ht="15.5">
      <c r="B126" s="10"/>
    </row>
    <row r="127" spans="2:2" ht="15.5">
      <c r="B127" s="10"/>
    </row>
    <row r="128" spans="2:2" ht="15.5">
      <c r="B128" s="10"/>
    </row>
    <row r="129" spans="2:2" ht="15.5">
      <c r="B129" s="10"/>
    </row>
    <row r="130" spans="2:2" ht="15.5">
      <c r="B130" s="10"/>
    </row>
    <row r="131" spans="2:2" ht="15.5">
      <c r="B131" s="10"/>
    </row>
    <row r="132" spans="2:2" ht="15.5">
      <c r="B132" s="10"/>
    </row>
    <row r="133" spans="2:2" ht="15.5">
      <c r="B133" s="10"/>
    </row>
    <row r="134" spans="2:2" ht="15.5">
      <c r="B134" s="10"/>
    </row>
    <row r="135" spans="2:2" ht="15.5">
      <c r="B135" s="10"/>
    </row>
    <row r="136" spans="2:2" ht="15.5">
      <c r="B136" s="10"/>
    </row>
    <row r="137" spans="2:2" ht="15.5">
      <c r="B137" s="10"/>
    </row>
    <row r="138" spans="2:2" ht="15.5">
      <c r="B138" s="10"/>
    </row>
    <row r="139" spans="2:2" ht="15.5">
      <c r="B139" s="10"/>
    </row>
    <row r="140" spans="2:2" ht="15.5">
      <c r="B140" s="10"/>
    </row>
    <row r="141" spans="2:2" ht="15.5">
      <c r="B141" s="10"/>
    </row>
    <row r="142" spans="2:2" ht="15.5">
      <c r="B142" s="10"/>
    </row>
    <row r="143" spans="2:2" ht="15.5">
      <c r="B143" s="10"/>
    </row>
    <row r="144" spans="2:2" ht="15.5">
      <c r="B144" s="10"/>
    </row>
    <row r="145" spans="2:2" ht="15.5">
      <c r="B145" s="10"/>
    </row>
    <row r="146" spans="2:2" ht="15.5">
      <c r="B146" s="10"/>
    </row>
    <row r="147" spans="2:2" ht="15.5">
      <c r="B147" s="10"/>
    </row>
    <row r="148" spans="2:2" ht="15.5">
      <c r="B148" s="10"/>
    </row>
    <row r="149" spans="2:2" ht="15.5">
      <c r="B149" s="10"/>
    </row>
    <row r="150" spans="2:2" ht="15.5">
      <c r="B150" s="10"/>
    </row>
    <row r="151" spans="2:2" ht="15.5">
      <c r="B151" s="10"/>
    </row>
    <row r="152" spans="2:2" ht="15.5">
      <c r="B152" s="10"/>
    </row>
    <row r="153" spans="2:2" ht="15.5">
      <c r="B153" s="10"/>
    </row>
    <row r="154" spans="2:2" ht="15.5">
      <c r="B154" s="10"/>
    </row>
    <row r="155" spans="2:2" ht="15.5">
      <c r="B155" s="10"/>
    </row>
    <row r="156" spans="2:2" ht="15.5">
      <c r="B156" s="10"/>
    </row>
    <row r="157" spans="2:2" ht="15.5">
      <c r="B157" s="10"/>
    </row>
    <row r="158" spans="2:2" ht="15.5">
      <c r="B158" s="10"/>
    </row>
    <row r="159" spans="2:2" ht="15.5">
      <c r="B159" s="10"/>
    </row>
    <row r="160" spans="2:2" ht="15.5">
      <c r="B160" s="10"/>
    </row>
    <row r="161" spans="2:2" ht="15.5">
      <c r="B161" s="10"/>
    </row>
    <row r="162" spans="2:2" ht="15.5">
      <c r="B162" s="10"/>
    </row>
    <row r="163" spans="2:2" ht="15.5">
      <c r="B163" s="10"/>
    </row>
    <row r="164" spans="2:2" ht="15.5">
      <c r="B164" s="10"/>
    </row>
    <row r="165" spans="2:2" ht="15.5">
      <c r="B165" s="10"/>
    </row>
    <row r="166" spans="2:2" ht="15.5">
      <c r="B166" s="10"/>
    </row>
    <row r="167" spans="2:2" ht="15.5">
      <c r="B167" s="10"/>
    </row>
    <row r="168" spans="2:2" ht="15.5">
      <c r="B168" s="10"/>
    </row>
    <row r="169" spans="2:2" ht="15.5">
      <c r="B169" s="10"/>
    </row>
    <row r="170" spans="2:2" ht="15.5">
      <c r="B170" s="10"/>
    </row>
    <row r="171" spans="2:2" ht="15.5">
      <c r="B171" s="10"/>
    </row>
    <row r="172" spans="2:2" ht="15.5">
      <c r="B172" s="10"/>
    </row>
    <row r="173" spans="2:2" ht="15.5">
      <c r="B173" s="10"/>
    </row>
    <row r="174" spans="2:2" ht="15.5">
      <c r="B174" s="10"/>
    </row>
    <row r="175" spans="2:2" ht="15.5">
      <c r="B175" s="10"/>
    </row>
    <row r="176" spans="2:2" ht="15.5">
      <c r="B176" s="10"/>
    </row>
    <row r="177" spans="2:2" ht="15.5">
      <c r="B177" s="10"/>
    </row>
    <row r="178" spans="2:2" ht="15.5">
      <c r="B178" s="10"/>
    </row>
    <row r="179" spans="2:2" ht="15.5">
      <c r="B179" s="10"/>
    </row>
    <row r="180" spans="2:2" ht="15.5">
      <c r="B180" s="10"/>
    </row>
    <row r="181" spans="2:2" ht="15.5">
      <c r="B181" s="10"/>
    </row>
    <row r="182" spans="2:2" ht="15.5">
      <c r="B182" s="10"/>
    </row>
    <row r="183" spans="2:2" ht="15.5">
      <c r="B183" s="10"/>
    </row>
    <row r="184" spans="2:2" ht="15.5">
      <c r="B184" s="10"/>
    </row>
    <row r="185" spans="2:2" ht="15.5">
      <c r="B185" s="10"/>
    </row>
    <row r="186" spans="2:2" ht="15.5">
      <c r="B186" s="10"/>
    </row>
    <row r="187" spans="2:2" ht="15.5">
      <c r="B187" s="10"/>
    </row>
    <row r="188" spans="2:2" ht="15.5">
      <c r="B188" s="10"/>
    </row>
    <row r="189" spans="2:2" ht="15.5">
      <c r="B189" s="10"/>
    </row>
    <row r="190" spans="2:2" ht="15.5">
      <c r="B190" s="10"/>
    </row>
    <row r="191" spans="2:2" ht="15.5">
      <c r="B191" s="10"/>
    </row>
    <row r="192" spans="2:2" ht="15.5">
      <c r="B192" s="10"/>
    </row>
    <row r="193" spans="2:2" ht="15.5">
      <c r="B193" s="10"/>
    </row>
    <row r="194" spans="2:2" ht="15.5">
      <c r="B194" s="10"/>
    </row>
    <row r="195" spans="2:2" ht="15.5">
      <c r="B195" s="10"/>
    </row>
    <row r="196" spans="2:2" ht="15.5">
      <c r="B196" s="10"/>
    </row>
    <row r="197" spans="2:2" ht="15.5">
      <c r="B197" s="10"/>
    </row>
    <row r="198" spans="2:2" ht="15.5">
      <c r="B198" s="10"/>
    </row>
    <row r="199" spans="2:2" ht="15.5">
      <c r="B199" s="10"/>
    </row>
    <row r="200" spans="2:2" ht="15.5">
      <c r="B200" s="10"/>
    </row>
    <row r="201" spans="2:2" ht="15.5">
      <c r="B201" s="10"/>
    </row>
    <row r="202" spans="2:2" ht="15.5">
      <c r="B202" s="10"/>
    </row>
    <row r="203" spans="2:2" ht="15.5">
      <c r="B203" s="10"/>
    </row>
    <row r="204" spans="2:2" ht="15.5">
      <c r="B204" s="10"/>
    </row>
    <row r="205" spans="2:2" ht="15.5">
      <c r="B205" s="10"/>
    </row>
    <row r="206" spans="2:2" ht="15.5">
      <c r="B206" s="10"/>
    </row>
    <row r="207" spans="2:2" ht="15.5">
      <c r="B207" s="10"/>
    </row>
    <row r="208" spans="2:2" ht="15.5">
      <c r="B208" s="10"/>
    </row>
    <row r="209" spans="2:2" ht="15.5">
      <c r="B209" s="10"/>
    </row>
    <row r="210" spans="2:2" ht="15.5">
      <c r="B210" s="10"/>
    </row>
    <row r="211" spans="2:2" ht="15.5">
      <c r="B211" s="10"/>
    </row>
    <row r="212" spans="2:2" ht="15.5">
      <c r="B212" s="10"/>
    </row>
    <row r="213" spans="2:2" ht="15.5">
      <c r="B213" s="10"/>
    </row>
    <row r="214" spans="2:2" ht="15.5">
      <c r="B214" s="10"/>
    </row>
    <row r="215" spans="2:2" ht="15.5">
      <c r="B215" s="10"/>
    </row>
    <row r="216" spans="2:2" ht="15.5">
      <c r="B216" s="10"/>
    </row>
    <row r="217" spans="2:2" ht="15.5">
      <c r="B217" s="10"/>
    </row>
    <row r="218" spans="2:2" ht="15.5">
      <c r="B218" s="10"/>
    </row>
    <row r="219" spans="2:2" ht="15.5">
      <c r="B219" s="10"/>
    </row>
    <row r="220" spans="2:2" ht="15.5">
      <c r="B220" s="10"/>
    </row>
  </sheetData>
  <mergeCells count="2">
    <mergeCell ref="B1:F1"/>
    <mergeCell ref="B2:C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F378-F4C0-4B1B-8439-15BAC2F19B68}">
  <dimension ref="A1:J220"/>
  <sheetViews>
    <sheetView workbookViewId="0">
      <selection sqref="A1:IV65536"/>
    </sheetView>
  </sheetViews>
  <sheetFormatPr defaultColWidth="9.09765625" defaultRowHeight="11.5"/>
  <cols>
    <col min="1" max="1" width="21.296875" style="3" customWidth="1"/>
    <col min="2" max="2" width="15.296875" style="3" customWidth="1"/>
    <col min="3" max="5" width="20" style="3" customWidth="1"/>
    <col min="6" max="6" width="24.69921875" style="3" customWidth="1"/>
    <col min="7" max="7" width="40.8984375" style="3" customWidth="1"/>
    <col min="8" max="8" width="12.296875" style="3" customWidth="1"/>
    <col min="9" max="9" width="12.8984375" style="3" customWidth="1"/>
    <col min="10" max="16384" width="9.09765625" style="3"/>
  </cols>
  <sheetData>
    <row r="1" spans="1:10" ht="15.5">
      <c r="A1" s="1" t="s">
        <v>73</v>
      </c>
      <c r="B1" s="85"/>
      <c r="C1" s="85"/>
      <c r="D1" s="85"/>
      <c r="E1" s="85"/>
      <c r="F1" s="85"/>
      <c r="G1" s="2"/>
      <c r="H1" s="2"/>
      <c r="I1" s="2"/>
      <c r="J1" s="2"/>
    </row>
    <row r="2" spans="1:10" ht="15.5">
      <c r="A2" s="1" t="s">
        <v>74</v>
      </c>
      <c r="B2" s="85"/>
      <c r="C2" s="85"/>
      <c r="D2" s="20"/>
      <c r="E2" s="20"/>
      <c r="F2" s="2"/>
      <c r="G2" s="2"/>
      <c r="H2" s="2"/>
      <c r="I2" s="2"/>
      <c r="J2" s="2"/>
    </row>
    <row r="3" spans="1:10" ht="15.5">
      <c r="A3" s="1" t="s">
        <v>82</v>
      </c>
      <c r="B3" s="20"/>
      <c r="C3" s="20"/>
      <c r="D3" s="20"/>
      <c r="E3" s="20"/>
      <c r="F3" s="2"/>
      <c r="G3" s="2"/>
      <c r="H3" s="2"/>
      <c r="I3" s="2"/>
      <c r="J3" s="2"/>
    </row>
    <row r="4" spans="1:10" ht="15.5">
      <c r="A4" s="4" t="s">
        <v>81</v>
      </c>
      <c r="B4" s="21"/>
      <c r="C4" s="22" t="s">
        <v>76</v>
      </c>
      <c r="D4" s="22"/>
      <c r="E4" s="22"/>
      <c r="F4" s="23"/>
    </row>
    <row r="5" spans="1:10" ht="15.5">
      <c r="A5" s="1" t="s">
        <v>75</v>
      </c>
      <c r="B5" s="18"/>
      <c r="C5" s="2" t="s">
        <v>76</v>
      </c>
      <c r="D5" s="2"/>
      <c r="E5" s="2"/>
      <c r="F5" s="2"/>
      <c r="G5" s="2"/>
      <c r="H5" s="2"/>
      <c r="I5" s="2"/>
      <c r="J5" s="2"/>
    </row>
    <row r="6" spans="1:10" ht="15.5">
      <c r="A6" s="1" t="s">
        <v>83</v>
      </c>
      <c r="B6" s="18"/>
      <c r="C6" s="2"/>
      <c r="D6" s="2"/>
      <c r="E6" s="2"/>
      <c r="F6" s="2"/>
      <c r="G6" s="2"/>
      <c r="H6" s="2"/>
      <c r="I6" s="2"/>
      <c r="J6" s="2"/>
    </row>
    <row r="7" spans="1:10" ht="15.5">
      <c r="A7" s="1"/>
      <c r="B7" s="2"/>
      <c r="C7" s="2"/>
      <c r="D7" s="2"/>
      <c r="E7" s="2"/>
      <c r="F7" s="2"/>
      <c r="G7" s="2"/>
      <c r="H7" s="2"/>
      <c r="I7" s="2"/>
      <c r="J7" s="2"/>
    </row>
    <row r="8" spans="1:10" ht="15.5">
      <c r="A8" s="5" t="s">
        <v>79</v>
      </c>
      <c r="B8" s="2"/>
      <c r="C8" s="2"/>
      <c r="D8" s="2"/>
      <c r="E8" s="2"/>
      <c r="F8" s="2"/>
      <c r="G8" s="2"/>
      <c r="H8" s="2"/>
      <c r="I8" s="2"/>
      <c r="J8" s="2"/>
    </row>
    <row r="9" spans="1:10" ht="15.5">
      <c r="A9" s="5"/>
      <c r="B9" s="5"/>
      <c r="C9" s="6"/>
      <c r="D9" s="6"/>
      <c r="E9" s="6"/>
      <c r="F9" s="6"/>
      <c r="G9" s="2"/>
      <c r="H9" s="2"/>
      <c r="I9" s="2"/>
      <c r="J9" s="2"/>
    </row>
    <row r="10" spans="1:10" ht="13">
      <c r="A10" s="6"/>
      <c r="B10" s="7" t="s">
        <v>50</v>
      </c>
      <c r="C10" s="6"/>
      <c r="D10" s="7" t="s">
        <v>50</v>
      </c>
      <c r="E10" s="26"/>
      <c r="F10" s="6"/>
      <c r="H10" s="2"/>
      <c r="I10" s="2"/>
      <c r="J10" s="2"/>
    </row>
    <row r="11" spans="1:10" ht="15.5">
      <c r="A11" s="2"/>
      <c r="B11" s="31">
        <v>0.03</v>
      </c>
      <c r="C11" s="2"/>
      <c r="D11" s="31">
        <v>0.1</v>
      </c>
      <c r="E11" s="27"/>
      <c r="F11" s="2"/>
      <c r="H11" s="2"/>
      <c r="I11" s="2"/>
      <c r="J11" s="2"/>
    </row>
    <row r="12" spans="1:10" ht="26">
      <c r="A12" s="8" t="s">
        <v>51</v>
      </c>
      <c r="B12" s="8" t="s">
        <v>52</v>
      </c>
      <c r="C12" s="8" t="s">
        <v>77</v>
      </c>
      <c r="D12" s="8" t="s">
        <v>72</v>
      </c>
      <c r="E12" s="28" t="s">
        <v>78</v>
      </c>
      <c r="F12" s="8" t="s">
        <v>62</v>
      </c>
      <c r="G12" s="29" t="s">
        <v>80</v>
      </c>
      <c r="H12" s="8"/>
      <c r="J12" s="2"/>
    </row>
    <row r="13" spans="1:10" ht="15.5">
      <c r="A13" s="9" t="s">
        <v>53</v>
      </c>
      <c r="B13" s="19"/>
      <c r="C13" s="10">
        <f>IF($B$6=1,+B13*0.1984,0)+IF($B$6=2, +B13*0.217,0)</f>
        <v>0</v>
      </c>
      <c r="D13" s="24">
        <f>+B4</f>
        <v>0</v>
      </c>
      <c r="E13" s="24">
        <f>+C13+D13</f>
        <v>0</v>
      </c>
      <c r="F13" s="32" t="e">
        <f>+E13/B13</f>
        <v>#DIV/0!</v>
      </c>
      <c r="G13" s="11" t="s">
        <v>63</v>
      </c>
      <c r="H13" s="13"/>
      <c r="I13" s="13"/>
      <c r="J13" s="14"/>
    </row>
    <row r="14" spans="1:10" ht="15.5">
      <c r="A14" s="9" t="s">
        <v>54</v>
      </c>
      <c r="B14" s="30">
        <f>+B13*1.03</f>
        <v>0</v>
      </c>
      <c r="C14" s="10">
        <f t="shared" ref="C14:C21" si="0">IF($B$6=1,+B14*0.1984,0)+IF($B$6=2, +B14*0.217,0)</f>
        <v>0</v>
      </c>
      <c r="D14" s="25">
        <f>+D13*1.1</f>
        <v>0</v>
      </c>
      <c r="E14" s="24">
        <f t="shared" ref="E14:E21" si="1">+C14+D14</f>
        <v>0</v>
      </c>
      <c r="F14" s="32" t="e">
        <f t="shared" ref="F14:F21" si="2">+E14/B14</f>
        <v>#DIV/0!</v>
      </c>
      <c r="G14" s="11" t="s">
        <v>64</v>
      </c>
      <c r="H14" s="13"/>
      <c r="I14" s="13"/>
      <c r="J14" s="14"/>
    </row>
    <row r="15" spans="1:10" ht="15.5">
      <c r="A15" s="9" t="s">
        <v>55</v>
      </c>
      <c r="B15" s="30">
        <f t="shared" ref="B15:B21" si="3">+B14*1.03</f>
        <v>0</v>
      </c>
      <c r="C15" s="10">
        <f t="shared" si="0"/>
        <v>0</v>
      </c>
      <c r="D15" s="25">
        <f t="shared" ref="D15:D21" si="4">+D14*1.1</f>
        <v>0</v>
      </c>
      <c r="E15" s="24">
        <f t="shared" si="1"/>
        <v>0</v>
      </c>
      <c r="F15" s="32" t="e">
        <f t="shared" si="2"/>
        <v>#DIV/0!</v>
      </c>
      <c r="G15" s="11" t="s">
        <v>65</v>
      </c>
      <c r="H15" s="13"/>
      <c r="I15" s="13"/>
      <c r="J15" s="14"/>
    </row>
    <row r="16" spans="1:10" ht="15.5">
      <c r="A16" s="9" t="s">
        <v>56</v>
      </c>
      <c r="B16" s="30">
        <f t="shared" si="3"/>
        <v>0</v>
      </c>
      <c r="C16" s="10">
        <f t="shared" si="0"/>
        <v>0</v>
      </c>
      <c r="D16" s="25">
        <f t="shared" si="4"/>
        <v>0</v>
      </c>
      <c r="E16" s="24">
        <f t="shared" si="1"/>
        <v>0</v>
      </c>
      <c r="F16" s="32" t="e">
        <f t="shared" si="2"/>
        <v>#DIV/0!</v>
      </c>
      <c r="G16" s="11" t="s">
        <v>66</v>
      </c>
      <c r="H16" s="13"/>
      <c r="I16" s="13"/>
      <c r="J16" s="14"/>
    </row>
    <row r="17" spans="1:10" ht="15.5">
      <c r="A17" s="9" t="s">
        <v>57</v>
      </c>
      <c r="B17" s="30">
        <f t="shared" si="3"/>
        <v>0</v>
      </c>
      <c r="C17" s="10">
        <f t="shared" si="0"/>
        <v>0</v>
      </c>
      <c r="D17" s="25">
        <f t="shared" si="4"/>
        <v>0</v>
      </c>
      <c r="E17" s="24">
        <f t="shared" si="1"/>
        <v>0</v>
      </c>
      <c r="F17" s="32" t="e">
        <f t="shared" si="2"/>
        <v>#DIV/0!</v>
      </c>
      <c r="G17" s="11" t="s">
        <v>67</v>
      </c>
      <c r="H17" s="13"/>
      <c r="I17" s="13"/>
      <c r="J17" s="14"/>
    </row>
    <row r="18" spans="1:10" ht="15.5">
      <c r="A18" s="9" t="s">
        <v>58</v>
      </c>
      <c r="B18" s="30">
        <f t="shared" si="3"/>
        <v>0</v>
      </c>
      <c r="C18" s="10">
        <f t="shared" si="0"/>
        <v>0</v>
      </c>
      <c r="D18" s="25">
        <f t="shared" si="4"/>
        <v>0</v>
      </c>
      <c r="E18" s="24">
        <f t="shared" si="1"/>
        <v>0</v>
      </c>
      <c r="F18" s="32" t="e">
        <f t="shared" si="2"/>
        <v>#DIV/0!</v>
      </c>
      <c r="G18" s="11" t="s">
        <v>68</v>
      </c>
      <c r="H18" s="13"/>
      <c r="I18" s="13"/>
      <c r="J18" s="14"/>
    </row>
    <row r="19" spans="1:10" ht="15.5">
      <c r="A19" s="9" t="s">
        <v>59</v>
      </c>
      <c r="B19" s="30">
        <f t="shared" si="3"/>
        <v>0</v>
      </c>
      <c r="C19" s="10">
        <f t="shared" si="0"/>
        <v>0</v>
      </c>
      <c r="D19" s="25">
        <f t="shared" si="4"/>
        <v>0</v>
      </c>
      <c r="E19" s="24">
        <f t="shared" si="1"/>
        <v>0</v>
      </c>
      <c r="F19" s="32" t="e">
        <f t="shared" si="2"/>
        <v>#DIV/0!</v>
      </c>
      <c r="G19" s="11" t="s">
        <v>69</v>
      </c>
      <c r="H19" s="13"/>
      <c r="I19" s="13"/>
      <c r="J19" s="14"/>
    </row>
    <row r="20" spans="1:10" ht="15.5">
      <c r="A20" s="9" t="s">
        <v>60</v>
      </c>
      <c r="B20" s="30">
        <f t="shared" si="3"/>
        <v>0</v>
      </c>
      <c r="C20" s="10">
        <f t="shared" si="0"/>
        <v>0</v>
      </c>
      <c r="D20" s="25">
        <f t="shared" si="4"/>
        <v>0</v>
      </c>
      <c r="E20" s="24">
        <f t="shared" si="1"/>
        <v>0</v>
      </c>
      <c r="F20" s="32" t="e">
        <f t="shared" si="2"/>
        <v>#DIV/0!</v>
      </c>
      <c r="G20" s="11" t="s">
        <v>70</v>
      </c>
      <c r="H20" s="13"/>
      <c r="I20" s="13"/>
      <c r="J20" s="14"/>
    </row>
    <row r="21" spans="1:10" ht="15.5">
      <c r="A21" s="9" t="s">
        <v>61</v>
      </c>
      <c r="B21" s="30">
        <f t="shared" si="3"/>
        <v>0</v>
      </c>
      <c r="C21" s="10">
        <f t="shared" si="0"/>
        <v>0</v>
      </c>
      <c r="D21" s="25">
        <f t="shared" si="4"/>
        <v>0</v>
      </c>
      <c r="E21" s="24">
        <f t="shared" si="1"/>
        <v>0</v>
      </c>
      <c r="F21" s="32" t="e">
        <f t="shared" si="2"/>
        <v>#DIV/0!</v>
      </c>
      <c r="G21" s="11" t="s">
        <v>71</v>
      </c>
      <c r="H21" s="13"/>
      <c r="I21" s="13"/>
      <c r="J21" s="14"/>
    </row>
    <row r="22" spans="1:10" ht="15.5">
      <c r="A22" s="15"/>
      <c r="B22" s="10"/>
      <c r="C22" s="2"/>
      <c r="D22" s="2"/>
      <c r="E22" s="2"/>
      <c r="F22" s="12"/>
      <c r="G22" s="25"/>
      <c r="H22" s="13"/>
      <c r="I22" s="13"/>
      <c r="J22" s="14"/>
    </row>
    <row r="23" spans="1:10" ht="15.5">
      <c r="A23" s="15"/>
      <c r="B23" s="10"/>
      <c r="C23" s="2"/>
      <c r="D23" s="2"/>
      <c r="E23" s="2"/>
      <c r="F23" s="12"/>
      <c r="G23" s="25"/>
      <c r="H23" s="13"/>
      <c r="I23" s="13"/>
      <c r="J23" s="14"/>
    </row>
    <row r="24" spans="1:10" ht="15.5">
      <c r="A24" s="16"/>
      <c r="B24" s="10"/>
      <c r="C24" s="10"/>
      <c r="D24" s="10"/>
      <c r="E24" s="10"/>
      <c r="F24" s="2"/>
      <c r="G24" s="2"/>
      <c r="H24" s="14"/>
      <c r="I24" s="2"/>
      <c r="J24" s="14"/>
    </row>
    <row r="25" spans="1:10" ht="15.5">
      <c r="A25" s="17"/>
      <c r="B25" s="10"/>
      <c r="C25" s="10"/>
      <c r="D25" s="10"/>
      <c r="E25" s="10"/>
      <c r="F25" s="2"/>
      <c r="G25" s="2"/>
      <c r="H25" s="14"/>
      <c r="I25" s="2"/>
      <c r="J25" s="14"/>
    </row>
    <row r="26" spans="1:10" ht="15.5">
      <c r="A26" s="17"/>
      <c r="B26" s="10"/>
      <c r="C26" s="10"/>
      <c r="D26" s="10"/>
      <c r="E26" s="10"/>
      <c r="F26" s="2"/>
      <c r="G26" s="2"/>
      <c r="H26" s="14"/>
      <c r="I26" s="2"/>
      <c r="J26" s="14"/>
    </row>
    <row r="27" spans="1:10" ht="15.5">
      <c r="A27" s="17"/>
      <c r="B27" s="10"/>
      <c r="C27" s="10"/>
      <c r="D27" s="10"/>
      <c r="E27" s="10"/>
      <c r="F27" s="2"/>
      <c r="G27" s="2"/>
      <c r="H27" s="14"/>
      <c r="I27" s="2"/>
      <c r="J27" s="14"/>
    </row>
    <row r="28" spans="1:10" ht="15.5">
      <c r="A28" s="17"/>
      <c r="B28" s="10"/>
      <c r="C28" s="10"/>
      <c r="D28" s="10"/>
      <c r="E28" s="10"/>
      <c r="F28" s="2"/>
      <c r="G28" s="2"/>
      <c r="H28" s="14"/>
      <c r="I28" s="2"/>
      <c r="J28" s="14"/>
    </row>
    <row r="29" spans="1:10" ht="15.5">
      <c r="A29" s="17"/>
      <c r="B29" s="10"/>
      <c r="C29" s="10"/>
      <c r="D29" s="10"/>
      <c r="E29" s="10"/>
      <c r="F29" s="2"/>
      <c r="G29" s="2"/>
      <c r="H29" s="14"/>
      <c r="I29" s="2"/>
      <c r="J29" s="14"/>
    </row>
    <row r="30" spans="1:10" ht="15.5">
      <c r="A30" s="17"/>
      <c r="B30" s="10"/>
      <c r="C30" s="10"/>
      <c r="D30" s="10"/>
      <c r="E30" s="10"/>
      <c r="F30" s="2"/>
      <c r="G30" s="2"/>
      <c r="H30" s="2"/>
      <c r="I30" s="2"/>
      <c r="J30" s="2"/>
    </row>
    <row r="31" spans="1:10" ht="15.5">
      <c r="A31" s="17"/>
      <c r="B31" s="10"/>
      <c r="C31" s="10"/>
      <c r="D31" s="10"/>
      <c r="E31" s="10"/>
      <c r="F31" s="2"/>
      <c r="G31" s="2"/>
      <c r="H31" s="2"/>
      <c r="I31" s="2"/>
      <c r="J31" s="2"/>
    </row>
    <row r="32" spans="1:10" ht="15.5">
      <c r="A32" s="17"/>
      <c r="B32" s="10"/>
      <c r="C32" s="10"/>
      <c r="D32" s="10"/>
      <c r="E32" s="10"/>
      <c r="F32" s="2"/>
      <c r="G32" s="2"/>
      <c r="H32" s="2"/>
      <c r="I32" s="2"/>
      <c r="J32" s="2"/>
    </row>
    <row r="33" spans="1:10" ht="15.5">
      <c r="A33" s="17"/>
      <c r="B33" s="10"/>
      <c r="C33" s="10"/>
      <c r="D33" s="10"/>
      <c r="E33" s="10"/>
      <c r="F33" s="2"/>
      <c r="G33" s="2"/>
      <c r="H33" s="2"/>
      <c r="I33" s="2"/>
      <c r="J33" s="2"/>
    </row>
    <row r="34" spans="1:10" ht="15.5">
      <c r="A34" s="17"/>
      <c r="B34" s="10"/>
      <c r="C34" s="10"/>
      <c r="D34" s="10"/>
      <c r="E34" s="10"/>
      <c r="F34" s="2"/>
      <c r="G34" s="2"/>
      <c r="H34" s="2"/>
      <c r="I34" s="2"/>
      <c r="J34" s="2"/>
    </row>
    <row r="35" spans="1:10" ht="15.5">
      <c r="B35" s="10"/>
      <c r="C35" s="10"/>
      <c r="D35" s="10"/>
      <c r="E35" s="10"/>
    </row>
    <row r="36" spans="1:10" ht="15.5">
      <c r="B36" s="10"/>
      <c r="C36" s="10"/>
      <c r="D36" s="10"/>
      <c r="E36" s="10"/>
    </row>
    <row r="37" spans="1:10" ht="15.5">
      <c r="B37" s="10"/>
      <c r="C37" s="10"/>
      <c r="D37" s="10"/>
      <c r="E37" s="10"/>
    </row>
    <row r="38" spans="1:10" ht="15.5">
      <c r="B38" s="10"/>
      <c r="C38" s="10"/>
      <c r="D38" s="10"/>
      <c r="E38" s="10"/>
    </row>
    <row r="39" spans="1:10" ht="15.5">
      <c r="B39" s="10"/>
      <c r="C39" s="10"/>
      <c r="D39" s="10"/>
      <c r="E39" s="10"/>
    </row>
    <row r="40" spans="1:10" ht="15.5">
      <c r="B40" s="10"/>
      <c r="C40" s="10"/>
      <c r="D40" s="10"/>
      <c r="E40" s="10"/>
    </row>
    <row r="41" spans="1:10" ht="15.5">
      <c r="B41" s="10"/>
      <c r="C41" s="10"/>
      <c r="D41" s="10"/>
      <c r="E41" s="10"/>
    </row>
    <row r="42" spans="1:10" ht="15.5">
      <c r="B42" s="10"/>
      <c r="C42" s="10"/>
      <c r="D42" s="10"/>
      <c r="E42" s="10"/>
    </row>
    <row r="43" spans="1:10" ht="15.5">
      <c r="B43" s="10"/>
      <c r="C43" s="10"/>
      <c r="D43" s="10"/>
      <c r="E43" s="10"/>
    </row>
    <row r="44" spans="1:10" ht="15.5">
      <c r="B44" s="10"/>
      <c r="C44" s="10"/>
      <c r="D44" s="10"/>
      <c r="E44" s="10"/>
    </row>
    <row r="45" spans="1:10" ht="15.5">
      <c r="B45" s="10"/>
      <c r="C45" s="10"/>
      <c r="D45" s="10"/>
      <c r="E45" s="10"/>
    </row>
    <row r="46" spans="1:10" ht="15.5">
      <c r="B46" s="10"/>
      <c r="C46" s="10"/>
      <c r="D46" s="10"/>
      <c r="E46" s="10"/>
    </row>
    <row r="47" spans="1:10" ht="15.5">
      <c r="B47" s="10"/>
      <c r="C47" s="10"/>
      <c r="D47" s="10"/>
      <c r="E47" s="10"/>
    </row>
    <row r="48" spans="1:10" ht="15.5">
      <c r="B48" s="10"/>
      <c r="C48" s="10"/>
      <c r="D48" s="10"/>
      <c r="E48" s="10"/>
    </row>
    <row r="49" spans="2:5" ht="15.5">
      <c r="B49" s="10"/>
      <c r="C49" s="10"/>
      <c r="D49" s="10"/>
      <c r="E49" s="10"/>
    </row>
    <row r="50" spans="2:5" ht="15.5">
      <c r="B50" s="10"/>
      <c r="C50" s="2"/>
      <c r="D50" s="2"/>
      <c r="E50" s="2"/>
    </row>
    <row r="51" spans="2:5" ht="15.5">
      <c r="B51" s="10"/>
    </row>
    <row r="52" spans="2:5" ht="15.5">
      <c r="B52" s="10"/>
    </row>
    <row r="53" spans="2:5" ht="15.5">
      <c r="B53" s="10"/>
    </row>
    <row r="54" spans="2:5" ht="15.5">
      <c r="B54" s="10"/>
    </row>
    <row r="55" spans="2:5" ht="15.5">
      <c r="B55" s="10"/>
    </row>
    <row r="56" spans="2:5" ht="15.5">
      <c r="B56" s="10"/>
    </row>
    <row r="57" spans="2:5" ht="15.5">
      <c r="B57" s="10"/>
    </row>
    <row r="58" spans="2:5" ht="15.5">
      <c r="B58" s="10"/>
    </row>
    <row r="59" spans="2:5" ht="15.5">
      <c r="B59" s="10"/>
    </row>
    <row r="60" spans="2:5" ht="15.5">
      <c r="B60" s="10"/>
    </row>
    <row r="61" spans="2:5" ht="15.5">
      <c r="B61" s="10"/>
    </row>
    <row r="62" spans="2:5" ht="15.5">
      <c r="B62" s="10"/>
    </row>
    <row r="63" spans="2:5" ht="15.5">
      <c r="B63" s="10"/>
    </row>
    <row r="64" spans="2:5" ht="15.5">
      <c r="B64" s="10"/>
    </row>
    <row r="65" spans="2:2" ht="15.5">
      <c r="B65" s="10"/>
    </row>
    <row r="66" spans="2:2" ht="15.5">
      <c r="B66" s="10"/>
    </row>
    <row r="67" spans="2:2" ht="15.5">
      <c r="B67" s="10"/>
    </row>
    <row r="68" spans="2:2" ht="15.5">
      <c r="B68" s="10"/>
    </row>
    <row r="69" spans="2:2" ht="15.5">
      <c r="B69" s="10"/>
    </row>
    <row r="70" spans="2:2" ht="15.5">
      <c r="B70" s="10"/>
    </row>
    <row r="71" spans="2:2" ht="15.5">
      <c r="B71" s="10"/>
    </row>
    <row r="72" spans="2:2" ht="15.5">
      <c r="B72" s="10"/>
    </row>
    <row r="73" spans="2:2" ht="15.5">
      <c r="B73" s="10"/>
    </row>
    <row r="74" spans="2:2" ht="15.5">
      <c r="B74" s="10"/>
    </row>
    <row r="75" spans="2:2" ht="15.5">
      <c r="B75" s="10"/>
    </row>
    <row r="76" spans="2:2" ht="15.5">
      <c r="B76" s="10"/>
    </row>
    <row r="77" spans="2:2" ht="15.5">
      <c r="B77" s="10"/>
    </row>
    <row r="78" spans="2:2" ht="15.5">
      <c r="B78" s="10"/>
    </row>
    <row r="79" spans="2:2" ht="15.5">
      <c r="B79" s="10"/>
    </row>
    <row r="80" spans="2:2" ht="15.5">
      <c r="B80" s="10"/>
    </row>
    <row r="81" spans="2:2" ht="15.5">
      <c r="B81" s="10"/>
    </row>
    <row r="82" spans="2:2" ht="15.5">
      <c r="B82" s="10"/>
    </row>
    <row r="83" spans="2:2" ht="15.5">
      <c r="B83" s="10"/>
    </row>
    <row r="84" spans="2:2" ht="15.5">
      <c r="B84" s="10"/>
    </row>
    <row r="85" spans="2:2" ht="15.5">
      <c r="B85" s="10"/>
    </row>
    <row r="86" spans="2:2" ht="15.5">
      <c r="B86" s="10"/>
    </row>
    <row r="87" spans="2:2" ht="15.5">
      <c r="B87" s="10"/>
    </row>
    <row r="88" spans="2:2" ht="15.5">
      <c r="B88" s="10"/>
    </row>
    <row r="89" spans="2:2" ht="15.5">
      <c r="B89" s="10"/>
    </row>
    <row r="90" spans="2:2" ht="15.5">
      <c r="B90" s="10"/>
    </row>
    <row r="91" spans="2:2" ht="15.5">
      <c r="B91" s="10"/>
    </row>
    <row r="92" spans="2:2" ht="15.5">
      <c r="B92" s="10"/>
    </row>
    <row r="93" spans="2:2" ht="15.5">
      <c r="B93" s="10"/>
    </row>
    <row r="94" spans="2:2" ht="15.5">
      <c r="B94" s="10"/>
    </row>
    <row r="95" spans="2:2" ht="15.5">
      <c r="B95" s="10"/>
    </row>
    <row r="96" spans="2:2" ht="15.5">
      <c r="B96" s="10"/>
    </row>
    <row r="97" spans="2:2" ht="15.5">
      <c r="B97" s="10"/>
    </row>
    <row r="98" spans="2:2" ht="15.5">
      <c r="B98" s="10"/>
    </row>
    <row r="99" spans="2:2" ht="15.5">
      <c r="B99" s="10"/>
    </row>
    <row r="100" spans="2:2" ht="15.5">
      <c r="B100" s="10"/>
    </row>
    <row r="101" spans="2:2" ht="15.5">
      <c r="B101" s="10"/>
    </row>
    <row r="102" spans="2:2" ht="15.5">
      <c r="B102" s="10"/>
    </row>
    <row r="103" spans="2:2" ht="15.5">
      <c r="B103" s="10"/>
    </row>
    <row r="104" spans="2:2" ht="15.5">
      <c r="B104" s="10"/>
    </row>
    <row r="105" spans="2:2" ht="15.5">
      <c r="B105" s="10"/>
    </row>
    <row r="106" spans="2:2" ht="15.5">
      <c r="B106" s="10"/>
    </row>
    <row r="107" spans="2:2" ht="15.5">
      <c r="B107" s="10"/>
    </row>
    <row r="108" spans="2:2" ht="15.5">
      <c r="B108" s="10"/>
    </row>
    <row r="109" spans="2:2" ht="15.5">
      <c r="B109" s="10"/>
    </row>
    <row r="110" spans="2:2" ht="15.5">
      <c r="B110" s="10"/>
    </row>
    <row r="111" spans="2:2" ht="15.5">
      <c r="B111" s="10"/>
    </row>
    <row r="112" spans="2:2" ht="15.5">
      <c r="B112" s="10"/>
    </row>
    <row r="113" spans="2:2" ht="15.5">
      <c r="B113" s="10"/>
    </row>
    <row r="114" spans="2:2" ht="15.5">
      <c r="B114" s="10"/>
    </row>
    <row r="115" spans="2:2" ht="15.5">
      <c r="B115" s="10"/>
    </row>
    <row r="116" spans="2:2" ht="15.5">
      <c r="B116" s="10"/>
    </row>
    <row r="117" spans="2:2" ht="15.5">
      <c r="B117" s="10"/>
    </row>
    <row r="118" spans="2:2" ht="15.5">
      <c r="B118" s="10"/>
    </row>
    <row r="119" spans="2:2" ht="15.5">
      <c r="B119" s="10"/>
    </row>
    <row r="120" spans="2:2" ht="15.5">
      <c r="B120" s="10"/>
    </row>
    <row r="121" spans="2:2" ht="15.5">
      <c r="B121" s="10"/>
    </row>
    <row r="122" spans="2:2" ht="15.5">
      <c r="B122" s="10"/>
    </row>
    <row r="123" spans="2:2" ht="15.5">
      <c r="B123" s="10"/>
    </row>
    <row r="124" spans="2:2" ht="15.5">
      <c r="B124" s="10"/>
    </row>
    <row r="125" spans="2:2" ht="15.5">
      <c r="B125" s="10"/>
    </row>
    <row r="126" spans="2:2" ht="15.5">
      <c r="B126" s="10"/>
    </row>
    <row r="127" spans="2:2" ht="15.5">
      <c r="B127" s="10"/>
    </row>
    <row r="128" spans="2:2" ht="15.5">
      <c r="B128" s="10"/>
    </row>
    <row r="129" spans="2:2" ht="15.5">
      <c r="B129" s="10"/>
    </row>
    <row r="130" spans="2:2" ht="15.5">
      <c r="B130" s="10"/>
    </row>
    <row r="131" spans="2:2" ht="15.5">
      <c r="B131" s="10"/>
    </row>
    <row r="132" spans="2:2" ht="15.5">
      <c r="B132" s="10"/>
    </row>
    <row r="133" spans="2:2" ht="15.5">
      <c r="B133" s="10"/>
    </row>
    <row r="134" spans="2:2" ht="15.5">
      <c r="B134" s="10"/>
    </row>
    <row r="135" spans="2:2" ht="15.5">
      <c r="B135" s="10"/>
    </row>
    <row r="136" spans="2:2" ht="15.5">
      <c r="B136" s="10"/>
    </row>
    <row r="137" spans="2:2" ht="15.5">
      <c r="B137" s="10"/>
    </row>
    <row r="138" spans="2:2" ht="15.5">
      <c r="B138" s="10"/>
    </row>
    <row r="139" spans="2:2" ht="15.5">
      <c r="B139" s="10"/>
    </row>
    <row r="140" spans="2:2" ht="15.5">
      <c r="B140" s="10"/>
    </row>
    <row r="141" spans="2:2" ht="15.5">
      <c r="B141" s="10"/>
    </row>
    <row r="142" spans="2:2" ht="15.5">
      <c r="B142" s="10"/>
    </row>
    <row r="143" spans="2:2" ht="15.5">
      <c r="B143" s="10"/>
    </row>
    <row r="144" spans="2:2" ht="15.5">
      <c r="B144" s="10"/>
    </row>
    <row r="145" spans="2:2" ht="15.5">
      <c r="B145" s="10"/>
    </row>
    <row r="146" spans="2:2" ht="15.5">
      <c r="B146" s="10"/>
    </row>
    <row r="147" spans="2:2" ht="15.5">
      <c r="B147" s="10"/>
    </row>
    <row r="148" spans="2:2" ht="15.5">
      <c r="B148" s="10"/>
    </row>
    <row r="149" spans="2:2" ht="15.5">
      <c r="B149" s="10"/>
    </row>
    <row r="150" spans="2:2" ht="15.5">
      <c r="B150" s="10"/>
    </row>
    <row r="151" spans="2:2" ht="15.5">
      <c r="B151" s="10"/>
    </row>
    <row r="152" spans="2:2" ht="15.5">
      <c r="B152" s="10"/>
    </row>
    <row r="153" spans="2:2" ht="15.5">
      <c r="B153" s="10"/>
    </row>
    <row r="154" spans="2:2" ht="15.5">
      <c r="B154" s="10"/>
    </row>
    <row r="155" spans="2:2" ht="15.5">
      <c r="B155" s="10"/>
    </row>
    <row r="156" spans="2:2" ht="15.5">
      <c r="B156" s="10"/>
    </row>
    <row r="157" spans="2:2" ht="15.5">
      <c r="B157" s="10"/>
    </row>
    <row r="158" spans="2:2" ht="15.5">
      <c r="B158" s="10"/>
    </row>
    <row r="159" spans="2:2" ht="15.5">
      <c r="B159" s="10"/>
    </row>
    <row r="160" spans="2:2" ht="15.5">
      <c r="B160" s="10"/>
    </row>
    <row r="161" spans="2:2" ht="15.5">
      <c r="B161" s="10"/>
    </row>
    <row r="162" spans="2:2" ht="15.5">
      <c r="B162" s="10"/>
    </row>
    <row r="163" spans="2:2" ht="15.5">
      <c r="B163" s="10"/>
    </row>
    <row r="164" spans="2:2" ht="15.5">
      <c r="B164" s="10"/>
    </row>
    <row r="165" spans="2:2" ht="15.5">
      <c r="B165" s="10"/>
    </row>
    <row r="166" spans="2:2" ht="15.5">
      <c r="B166" s="10"/>
    </row>
    <row r="167" spans="2:2" ht="15.5">
      <c r="B167" s="10"/>
    </row>
    <row r="168" spans="2:2" ht="15.5">
      <c r="B168" s="10"/>
    </row>
    <row r="169" spans="2:2" ht="15.5">
      <c r="B169" s="10"/>
    </row>
    <row r="170" spans="2:2" ht="15.5">
      <c r="B170" s="10"/>
    </row>
    <row r="171" spans="2:2" ht="15.5">
      <c r="B171" s="10"/>
    </row>
    <row r="172" spans="2:2" ht="15.5">
      <c r="B172" s="10"/>
    </row>
    <row r="173" spans="2:2" ht="15.5">
      <c r="B173" s="10"/>
    </row>
    <row r="174" spans="2:2" ht="15.5">
      <c r="B174" s="10"/>
    </row>
    <row r="175" spans="2:2" ht="15.5">
      <c r="B175" s="10"/>
    </row>
    <row r="176" spans="2:2" ht="15.5">
      <c r="B176" s="10"/>
    </row>
    <row r="177" spans="2:2" ht="15.5">
      <c r="B177" s="10"/>
    </row>
    <row r="178" spans="2:2" ht="15.5">
      <c r="B178" s="10"/>
    </row>
    <row r="179" spans="2:2" ht="15.5">
      <c r="B179" s="10"/>
    </row>
    <row r="180" spans="2:2" ht="15.5">
      <c r="B180" s="10"/>
    </row>
    <row r="181" spans="2:2" ht="15.5">
      <c r="B181" s="10"/>
    </row>
    <row r="182" spans="2:2" ht="15.5">
      <c r="B182" s="10"/>
    </row>
    <row r="183" spans="2:2" ht="15.5">
      <c r="B183" s="10"/>
    </row>
    <row r="184" spans="2:2" ht="15.5">
      <c r="B184" s="10"/>
    </row>
    <row r="185" spans="2:2" ht="15.5">
      <c r="B185" s="10"/>
    </row>
    <row r="186" spans="2:2" ht="15.5">
      <c r="B186" s="10"/>
    </row>
    <row r="187" spans="2:2" ht="15.5">
      <c r="B187" s="10"/>
    </row>
    <row r="188" spans="2:2" ht="15.5">
      <c r="B188" s="10"/>
    </row>
    <row r="189" spans="2:2" ht="15.5">
      <c r="B189" s="10"/>
    </row>
    <row r="190" spans="2:2" ht="15.5">
      <c r="B190" s="10"/>
    </row>
    <row r="191" spans="2:2" ht="15.5">
      <c r="B191" s="10"/>
    </row>
    <row r="192" spans="2:2" ht="15.5">
      <c r="B192" s="10"/>
    </row>
    <row r="193" spans="2:2" ht="15.5">
      <c r="B193" s="10"/>
    </row>
    <row r="194" spans="2:2" ht="15.5">
      <c r="B194" s="10"/>
    </row>
    <row r="195" spans="2:2" ht="15.5">
      <c r="B195" s="10"/>
    </row>
    <row r="196" spans="2:2" ht="15.5">
      <c r="B196" s="10"/>
    </row>
    <row r="197" spans="2:2" ht="15.5">
      <c r="B197" s="10"/>
    </row>
    <row r="198" spans="2:2" ht="15.5">
      <c r="B198" s="10"/>
    </row>
    <row r="199" spans="2:2" ht="15.5">
      <c r="B199" s="10"/>
    </row>
    <row r="200" spans="2:2" ht="15.5">
      <c r="B200" s="10"/>
    </row>
    <row r="201" spans="2:2" ht="15.5">
      <c r="B201" s="10"/>
    </row>
    <row r="202" spans="2:2" ht="15.5">
      <c r="B202" s="10"/>
    </row>
    <row r="203" spans="2:2" ht="15.5">
      <c r="B203" s="10"/>
    </row>
    <row r="204" spans="2:2" ht="15.5">
      <c r="B204" s="10"/>
    </row>
    <row r="205" spans="2:2" ht="15.5">
      <c r="B205" s="10"/>
    </row>
    <row r="206" spans="2:2" ht="15.5">
      <c r="B206" s="10"/>
    </row>
    <row r="207" spans="2:2" ht="15.5">
      <c r="B207" s="10"/>
    </row>
    <row r="208" spans="2:2" ht="15.5">
      <c r="B208" s="10"/>
    </row>
    <row r="209" spans="2:2" ht="15.5">
      <c r="B209" s="10"/>
    </row>
    <row r="210" spans="2:2" ht="15.5">
      <c r="B210" s="10"/>
    </row>
    <row r="211" spans="2:2" ht="15.5">
      <c r="B211" s="10"/>
    </row>
    <row r="212" spans="2:2" ht="15.5">
      <c r="B212" s="10"/>
    </row>
    <row r="213" spans="2:2" ht="15.5">
      <c r="B213" s="10"/>
    </row>
    <row r="214" spans="2:2" ht="15.5">
      <c r="B214" s="10"/>
    </row>
    <row r="215" spans="2:2" ht="15.5">
      <c r="B215" s="10"/>
    </row>
    <row r="216" spans="2:2" ht="15.5">
      <c r="B216" s="10"/>
    </row>
    <row r="217" spans="2:2" ht="15.5">
      <c r="B217" s="10"/>
    </row>
    <row r="218" spans="2:2" ht="15.5">
      <c r="B218" s="10"/>
    </row>
    <row r="219" spans="2:2" ht="15.5">
      <c r="B219" s="10"/>
    </row>
    <row r="220" spans="2:2" ht="15.5">
      <c r="B220" s="10"/>
    </row>
  </sheetData>
  <mergeCells count="2">
    <mergeCell ref="B1:F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3E3E-DD0A-4AC5-B202-5CB880D1292C}">
  <dimension ref="A1:J220"/>
  <sheetViews>
    <sheetView workbookViewId="0">
      <selection sqref="A1:IV65536"/>
    </sheetView>
  </sheetViews>
  <sheetFormatPr defaultColWidth="9.09765625" defaultRowHeight="11.5"/>
  <cols>
    <col min="1" max="1" width="21.296875" style="3" customWidth="1"/>
    <col min="2" max="2" width="15.296875" style="3" customWidth="1"/>
    <col min="3" max="5" width="20" style="3" customWidth="1"/>
    <col min="6" max="6" width="24.69921875" style="3" customWidth="1"/>
    <col min="7" max="7" width="40.8984375" style="3" customWidth="1"/>
    <col min="8" max="8" width="12.296875" style="3" customWidth="1"/>
    <col min="9" max="9" width="12.8984375" style="3" customWidth="1"/>
    <col min="10" max="16384" width="9.09765625" style="3"/>
  </cols>
  <sheetData>
    <row r="1" spans="1:10" ht="15.5">
      <c r="A1" s="1" t="s">
        <v>73</v>
      </c>
      <c r="B1" s="85"/>
      <c r="C1" s="85"/>
      <c r="D1" s="85"/>
      <c r="E1" s="85"/>
      <c r="F1" s="85"/>
      <c r="G1" s="2"/>
      <c r="H1" s="2"/>
      <c r="I1" s="2"/>
      <c r="J1" s="2"/>
    </row>
    <row r="2" spans="1:10" ht="15.5">
      <c r="A2" s="1" t="s">
        <v>74</v>
      </c>
      <c r="B2" s="85"/>
      <c r="C2" s="85"/>
      <c r="D2" s="20"/>
      <c r="E2" s="20"/>
      <c r="F2" s="2"/>
      <c r="G2" s="2"/>
      <c r="H2" s="2"/>
      <c r="I2" s="2"/>
      <c r="J2" s="2"/>
    </row>
    <row r="3" spans="1:10" ht="15.5">
      <c r="A3" s="1" t="s">
        <v>82</v>
      </c>
      <c r="B3" s="20"/>
      <c r="C3" s="20"/>
      <c r="D3" s="20"/>
      <c r="E3" s="20"/>
      <c r="F3" s="2"/>
      <c r="G3" s="2"/>
      <c r="H3" s="2"/>
      <c r="I3" s="2"/>
      <c r="J3" s="2"/>
    </row>
    <row r="4" spans="1:10" ht="15.5">
      <c r="A4" s="4" t="s">
        <v>81</v>
      </c>
      <c r="B4" s="21"/>
      <c r="C4" s="22" t="s">
        <v>76</v>
      </c>
      <c r="D4" s="22"/>
      <c r="E4" s="22"/>
      <c r="F4" s="23"/>
    </row>
    <row r="5" spans="1:10" ht="15.5">
      <c r="A5" s="1" t="s">
        <v>75</v>
      </c>
      <c r="B5" s="18"/>
      <c r="C5" s="2" t="s">
        <v>76</v>
      </c>
      <c r="D5" s="2"/>
      <c r="E5" s="2"/>
      <c r="F5" s="2"/>
      <c r="G5" s="2"/>
      <c r="H5" s="2"/>
      <c r="I5" s="2"/>
      <c r="J5" s="2"/>
    </row>
    <row r="6" spans="1:10" ht="15.5">
      <c r="A6" s="1" t="s">
        <v>83</v>
      </c>
      <c r="B6" s="18"/>
      <c r="C6" s="2"/>
      <c r="D6" s="2"/>
      <c r="E6" s="2"/>
      <c r="F6" s="2"/>
      <c r="G6" s="2"/>
      <c r="H6" s="2"/>
      <c r="I6" s="2"/>
      <c r="J6" s="2"/>
    </row>
    <row r="7" spans="1:10" ht="15.5">
      <c r="A7" s="1"/>
      <c r="B7" s="2"/>
      <c r="C7" s="2"/>
      <c r="D7" s="2"/>
      <c r="E7" s="2"/>
      <c r="F7" s="2"/>
      <c r="G7" s="2"/>
      <c r="H7" s="2"/>
      <c r="I7" s="2"/>
      <c r="J7" s="2"/>
    </row>
    <row r="8" spans="1:10" ht="15.5">
      <c r="A8" s="5" t="s">
        <v>79</v>
      </c>
      <c r="B8" s="2"/>
      <c r="C8" s="2"/>
      <c r="D8" s="2"/>
      <c r="E8" s="2"/>
      <c r="F8" s="2"/>
      <c r="G8" s="2"/>
      <c r="H8" s="2"/>
      <c r="I8" s="2"/>
      <c r="J8" s="2"/>
    </row>
    <row r="9" spans="1:10" ht="15.5">
      <c r="A9" s="5"/>
      <c r="B9" s="5"/>
      <c r="C9" s="6"/>
      <c r="D9" s="6"/>
      <c r="E9" s="6"/>
      <c r="F9" s="6"/>
      <c r="G9" s="2"/>
      <c r="H9" s="2"/>
      <c r="I9" s="2"/>
      <c r="J9" s="2"/>
    </row>
    <row r="10" spans="1:10" ht="13">
      <c r="A10" s="6"/>
      <c r="B10" s="7" t="s">
        <v>50</v>
      </c>
      <c r="C10" s="6"/>
      <c r="D10" s="7" t="s">
        <v>50</v>
      </c>
      <c r="E10" s="26"/>
      <c r="F10" s="6"/>
      <c r="H10" s="2"/>
      <c r="I10" s="2"/>
      <c r="J10" s="2"/>
    </row>
    <row r="11" spans="1:10" ht="15.5">
      <c r="A11" s="2"/>
      <c r="B11" s="31">
        <v>0.03</v>
      </c>
      <c r="C11" s="2"/>
      <c r="D11" s="31">
        <v>0.1</v>
      </c>
      <c r="E11" s="27"/>
      <c r="F11" s="2"/>
      <c r="H11" s="2"/>
      <c r="I11" s="2"/>
      <c r="J11" s="2"/>
    </row>
    <row r="12" spans="1:10" ht="26">
      <c r="A12" s="8" t="s">
        <v>51</v>
      </c>
      <c r="B12" s="8" t="s">
        <v>52</v>
      </c>
      <c r="C12" s="8" t="s">
        <v>77</v>
      </c>
      <c r="D12" s="8" t="s">
        <v>72</v>
      </c>
      <c r="E12" s="28" t="s">
        <v>78</v>
      </c>
      <c r="F12" s="8" t="s">
        <v>62</v>
      </c>
      <c r="G12" s="29" t="s">
        <v>80</v>
      </c>
      <c r="H12" s="8"/>
      <c r="J12" s="2"/>
    </row>
    <row r="13" spans="1:10" ht="15.5">
      <c r="A13" s="9" t="s">
        <v>53</v>
      </c>
      <c r="B13" s="19"/>
      <c r="C13" s="10">
        <f>IF($B$6=1,+B13*0.1984,0)+IF($B$6=2, +B13*0.217,0)</f>
        <v>0</v>
      </c>
      <c r="D13" s="24">
        <f>+B4</f>
        <v>0</v>
      </c>
      <c r="E13" s="24">
        <f>+C13+D13</f>
        <v>0</v>
      </c>
      <c r="F13" s="32" t="e">
        <f>+E13/B13</f>
        <v>#DIV/0!</v>
      </c>
      <c r="G13" s="11" t="s">
        <v>63</v>
      </c>
      <c r="H13" s="13"/>
      <c r="I13" s="13"/>
      <c r="J13" s="14"/>
    </row>
    <row r="14" spans="1:10" ht="15.5">
      <c r="A14" s="9" t="s">
        <v>54</v>
      </c>
      <c r="B14" s="30">
        <f>+B13*1.03</f>
        <v>0</v>
      </c>
      <c r="C14" s="10">
        <f t="shared" ref="C14:C21" si="0">IF($B$6=1,+B14*0.1984,0)+IF($B$6=2, +B14*0.217,0)</f>
        <v>0</v>
      </c>
      <c r="D14" s="25">
        <f>+D13*1.1</f>
        <v>0</v>
      </c>
      <c r="E14" s="24">
        <f t="shared" ref="E14:E21" si="1">+C14+D14</f>
        <v>0</v>
      </c>
      <c r="F14" s="32" t="e">
        <f t="shared" ref="F14:F21" si="2">+E14/B14</f>
        <v>#DIV/0!</v>
      </c>
      <c r="G14" s="11" t="s">
        <v>64</v>
      </c>
      <c r="H14" s="13"/>
      <c r="I14" s="13"/>
      <c r="J14" s="14"/>
    </row>
    <row r="15" spans="1:10" ht="15.5">
      <c r="A15" s="9" t="s">
        <v>55</v>
      </c>
      <c r="B15" s="30">
        <f t="shared" ref="B15:B21" si="3">+B14*1.03</f>
        <v>0</v>
      </c>
      <c r="C15" s="10">
        <f t="shared" si="0"/>
        <v>0</v>
      </c>
      <c r="D15" s="25">
        <f t="shared" ref="D15:D21" si="4">+D14*1.1</f>
        <v>0</v>
      </c>
      <c r="E15" s="24">
        <f t="shared" si="1"/>
        <v>0</v>
      </c>
      <c r="F15" s="32" t="e">
        <f t="shared" si="2"/>
        <v>#DIV/0!</v>
      </c>
      <c r="G15" s="11" t="s">
        <v>65</v>
      </c>
      <c r="H15" s="13"/>
      <c r="I15" s="13"/>
      <c r="J15" s="14"/>
    </row>
    <row r="16" spans="1:10" ht="15.5">
      <c r="A16" s="9" t="s">
        <v>56</v>
      </c>
      <c r="B16" s="30">
        <f t="shared" si="3"/>
        <v>0</v>
      </c>
      <c r="C16" s="10">
        <f t="shared" si="0"/>
        <v>0</v>
      </c>
      <c r="D16" s="25">
        <f t="shared" si="4"/>
        <v>0</v>
      </c>
      <c r="E16" s="24">
        <f t="shared" si="1"/>
        <v>0</v>
      </c>
      <c r="F16" s="32" t="e">
        <f t="shared" si="2"/>
        <v>#DIV/0!</v>
      </c>
      <c r="G16" s="11" t="s">
        <v>66</v>
      </c>
      <c r="H16" s="13"/>
      <c r="I16" s="13"/>
      <c r="J16" s="14"/>
    </row>
    <row r="17" spans="1:10" ht="15.5">
      <c r="A17" s="9" t="s">
        <v>57</v>
      </c>
      <c r="B17" s="30">
        <f t="shared" si="3"/>
        <v>0</v>
      </c>
      <c r="C17" s="10">
        <f t="shared" si="0"/>
        <v>0</v>
      </c>
      <c r="D17" s="25">
        <f t="shared" si="4"/>
        <v>0</v>
      </c>
      <c r="E17" s="24">
        <f t="shared" si="1"/>
        <v>0</v>
      </c>
      <c r="F17" s="32" t="e">
        <f t="shared" si="2"/>
        <v>#DIV/0!</v>
      </c>
      <c r="G17" s="11" t="s">
        <v>67</v>
      </c>
      <c r="H17" s="13"/>
      <c r="I17" s="13"/>
      <c r="J17" s="14"/>
    </row>
    <row r="18" spans="1:10" ht="15.5">
      <c r="A18" s="9" t="s">
        <v>58</v>
      </c>
      <c r="B18" s="30">
        <f t="shared" si="3"/>
        <v>0</v>
      </c>
      <c r="C18" s="10">
        <f t="shared" si="0"/>
        <v>0</v>
      </c>
      <c r="D18" s="25">
        <f t="shared" si="4"/>
        <v>0</v>
      </c>
      <c r="E18" s="24">
        <f t="shared" si="1"/>
        <v>0</v>
      </c>
      <c r="F18" s="32" t="e">
        <f t="shared" si="2"/>
        <v>#DIV/0!</v>
      </c>
      <c r="G18" s="11" t="s">
        <v>68</v>
      </c>
      <c r="H18" s="13"/>
      <c r="I18" s="13"/>
      <c r="J18" s="14"/>
    </row>
    <row r="19" spans="1:10" ht="15.5">
      <c r="A19" s="9" t="s">
        <v>59</v>
      </c>
      <c r="B19" s="30">
        <f t="shared" si="3"/>
        <v>0</v>
      </c>
      <c r="C19" s="10">
        <f t="shared" si="0"/>
        <v>0</v>
      </c>
      <c r="D19" s="25">
        <f t="shared" si="4"/>
        <v>0</v>
      </c>
      <c r="E19" s="24">
        <f t="shared" si="1"/>
        <v>0</v>
      </c>
      <c r="F19" s="32" t="e">
        <f t="shared" si="2"/>
        <v>#DIV/0!</v>
      </c>
      <c r="G19" s="11" t="s">
        <v>69</v>
      </c>
      <c r="H19" s="13"/>
      <c r="I19" s="13"/>
      <c r="J19" s="14"/>
    </row>
    <row r="20" spans="1:10" ht="15.5">
      <c r="A20" s="9" t="s">
        <v>60</v>
      </c>
      <c r="B20" s="30">
        <f t="shared" si="3"/>
        <v>0</v>
      </c>
      <c r="C20" s="10">
        <f t="shared" si="0"/>
        <v>0</v>
      </c>
      <c r="D20" s="25">
        <f t="shared" si="4"/>
        <v>0</v>
      </c>
      <c r="E20" s="24">
        <f t="shared" si="1"/>
        <v>0</v>
      </c>
      <c r="F20" s="32" t="e">
        <f t="shared" si="2"/>
        <v>#DIV/0!</v>
      </c>
      <c r="G20" s="11" t="s">
        <v>70</v>
      </c>
      <c r="H20" s="13"/>
      <c r="I20" s="13"/>
      <c r="J20" s="14"/>
    </row>
    <row r="21" spans="1:10" ht="15.5">
      <c r="A21" s="9" t="s">
        <v>61</v>
      </c>
      <c r="B21" s="30">
        <f t="shared" si="3"/>
        <v>0</v>
      </c>
      <c r="C21" s="10">
        <f t="shared" si="0"/>
        <v>0</v>
      </c>
      <c r="D21" s="25">
        <f t="shared" si="4"/>
        <v>0</v>
      </c>
      <c r="E21" s="24">
        <f t="shared" si="1"/>
        <v>0</v>
      </c>
      <c r="F21" s="32" t="e">
        <f t="shared" si="2"/>
        <v>#DIV/0!</v>
      </c>
      <c r="G21" s="11" t="s">
        <v>71</v>
      </c>
      <c r="H21" s="13"/>
      <c r="I21" s="13"/>
      <c r="J21" s="14"/>
    </row>
    <row r="22" spans="1:10" ht="15.5">
      <c r="A22" s="15"/>
      <c r="B22" s="10"/>
      <c r="C22" s="2"/>
      <c r="D22" s="2"/>
      <c r="E22" s="2"/>
      <c r="F22" s="12"/>
      <c r="G22" s="25"/>
      <c r="H22" s="13"/>
      <c r="I22" s="13"/>
      <c r="J22" s="14"/>
    </row>
    <row r="23" spans="1:10" ht="15.5">
      <c r="A23" s="15"/>
      <c r="B23" s="10"/>
      <c r="C23" s="2"/>
      <c r="D23" s="2"/>
      <c r="E23" s="2"/>
      <c r="F23" s="12"/>
      <c r="G23" s="25"/>
      <c r="H23" s="13"/>
      <c r="I23" s="13"/>
      <c r="J23" s="14"/>
    </row>
    <row r="24" spans="1:10" ht="15.5">
      <c r="A24" s="16"/>
      <c r="B24" s="10"/>
      <c r="C24" s="10"/>
      <c r="D24" s="10"/>
      <c r="E24" s="10"/>
      <c r="F24" s="2"/>
      <c r="G24" s="2"/>
      <c r="H24" s="14"/>
      <c r="I24" s="2"/>
      <c r="J24" s="14"/>
    </row>
    <row r="25" spans="1:10" ht="15.5">
      <c r="A25" s="17"/>
      <c r="B25" s="10"/>
      <c r="C25" s="10"/>
      <c r="D25" s="10"/>
      <c r="E25" s="10"/>
      <c r="F25" s="2"/>
      <c r="G25" s="2"/>
      <c r="H25" s="14"/>
      <c r="I25" s="2"/>
      <c r="J25" s="14"/>
    </row>
    <row r="26" spans="1:10" ht="15.5">
      <c r="A26" s="17"/>
      <c r="B26" s="10"/>
      <c r="C26" s="10"/>
      <c r="D26" s="10"/>
      <c r="E26" s="10"/>
      <c r="F26" s="2"/>
      <c r="G26" s="2"/>
      <c r="H26" s="14"/>
      <c r="I26" s="2"/>
      <c r="J26" s="14"/>
    </row>
    <row r="27" spans="1:10" ht="15.5">
      <c r="A27" s="17"/>
      <c r="B27" s="10"/>
      <c r="C27" s="10"/>
      <c r="D27" s="10"/>
      <c r="E27" s="10"/>
      <c r="F27" s="2"/>
      <c r="G27" s="2"/>
      <c r="H27" s="14"/>
      <c r="I27" s="2"/>
      <c r="J27" s="14"/>
    </row>
    <row r="28" spans="1:10" ht="15.5">
      <c r="A28" s="17"/>
      <c r="B28" s="10"/>
      <c r="C28" s="10"/>
      <c r="D28" s="10"/>
      <c r="E28" s="10"/>
      <c r="F28" s="2"/>
      <c r="G28" s="2"/>
      <c r="H28" s="14"/>
      <c r="I28" s="2"/>
      <c r="J28" s="14"/>
    </row>
    <row r="29" spans="1:10" ht="15.5">
      <c r="A29" s="17"/>
      <c r="B29" s="10"/>
      <c r="C29" s="10"/>
      <c r="D29" s="10"/>
      <c r="E29" s="10"/>
      <c r="F29" s="2"/>
      <c r="G29" s="2"/>
      <c r="H29" s="14"/>
      <c r="I29" s="2"/>
      <c r="J29" s="14"/>
    </row>
    <row r="30" spans="1:10" ht="15.5">
      <c r="A30" s="17"/>
      <c r="B30" s="10"/>
      <c r="C30" s="10"/>
      <c r="D30" s="10"/>
      <c r="E30" s="10"/>
      <c r="F30" s="2"/>
      <c r="G30" s="2"/>
      <c r="H30" s="2"/>
      <c r="I30" s="2"/>
      <c r="J30" s="2"/>
    </row>
    <row r="31" spans="1:10" ht="15.5">
      <c r="A31" s="17"/>
      <c r="B31" s="10"/>
      <c r="C31" s="10"/>
      <c r="D31" s="10"/>
      <c r="E31" s="10"/>
      <c r="F31" s="2"/>
      <c r="G31" s="2"/>
      <c r="H31" s="2"/>
      <c r="I31" s="2"/>
      <c r="J31" s="2"/>
    </row>
    <row r="32" spans="1:10" ht="15.5">
      <c r="A32" s="17"/>
      <c r="B32" s="10"/>
      <c r="C32" s="10"/>
      <c r="D32" s="10"/>
      <c r="E32" s="10"/>
      <c r="F32" s="2"/>
      <c r="G32" s="2"/>
      <c r="H32" s="2"/>
      <c r="I32" s="2"/>
      <c r="J32" s="2"/>
    </row>
    <row r="33" spans="1:10" ht="15.5">
      <c r="A33" s="17"/>
      <c r="B33" s="10"/>
      <c r="C33" s="10"/>
      <c r="D33" s="10"/>
      <c r="E33" s="10"/>
      <c r="F33" s="2"/>
      <c r="G33" s="2"/>
      <c r="H33" s="2"/>
      <c r="I33" s="2"/>
      <c r="J33" s="2"/>
    </row>
    <row r="34" spans="1:10" ht="15.5">
      <c r="A34" s="17"/>
      <c r="B34" s="10"/>
      <c r="C34" s="10"/>
      <c r="D34" s="10"/>
      <c r="E34" s="10"/>
      <c r="F34" s="2"/>
      <c r="G34" s="2"/>
      <c r="H34" s="2"/>
      <c r="I34" s="2"/>
      <c r="J34" s="2"/>
    </row>
    <row r="35" spans="1:10" ht="15.5">
      <c r="B35" s="10"/>
      <c r="C35" s="10"/>
      <c r="D35" s="10"/>
      <c r="E35" s="10"/>
    </row>
    <row r="36" spans="1:10" ht="15.5">
      <c r="B36" s="10"/>
      <c r="C36" s="10"/>
      <c r="D36" s="10"/>
      <c r="E36" s="10"/>
    </row>
    <row r="37" spans="1:10" ht="15.5">
      <c r="B37" s="10"/>
      <c r="C37" s="10"/>
      <c r="D37" s="10"/>
      <c r="E37" s="10"/>
    </row>
    <row r="38" spans="1:10" ht="15.5">
      <c r="B38" s="10"/>
      <c r="C38" s="10"/>
      <c r="D38" s="10"/>
      <c r="E38" s="10"/>
    </row>
    <row r="39" spans="1:10" ht="15.5">
      <c r="B39" s="10"/>
      <c r="C39" s="10"/>
      <c r="D39" s="10"/>
      <c r="E39" s="10"/>
    </row>
    <row r="40" spans="1:10" ht="15.5">
      <c r="B40" s="10"/>
      <c r="C40" s="10"/>
      <c r="D40" s="10"/>
      <c r="E40" s="10"/>
    </row>
    <row r="41" spans="1:10" ht="15.5">
      <c r="B41" s="10"/>
      <c r="C41" s="10"/>
      <c r="D41" s="10"/>
      <c r="E41" s="10"/>
    </row>
    <row r="42" spans="1:10" ht="15.5">
      <c r="B42" s="10"/>
      <c r="C42" s="10"/>
      <c r="D42" s="10"/>
      <c r="E42" s="10"/>
    </row>
    <row r="43" spans="1:10" ht="15.5">
      <c r="B43" s="10"/>
      <c r="C43" s="10"/>
      <c r="D43" s="10"/>
      <c r="E43" s="10"/>
    </row>
    <row r="44" spans="1:10" ht="15.5">
      <c r="B44" s="10"/>
      <c r="C44" s="10"/>
      <c r="D44" s="10"/>
      <c r="E44" s="10"/>
    </row>
    <row r="45" spans="1:10" ht="15.5">
      <c r="B45" s="10"/>
      <c r="C45" s="10"/>
      <c r="D45" s="10"/>
      <c r="E45" s="10"/>
    </row>
    <row r="46" spans="1:10" ht="15.5">
      <c r="B46" s="10"/>
      <c r="C46" s="10"/>
      <c r="D46" s="10"/>
      <c r="E46" s="10"/>
    </row>
    <row r="47" spans="1:10" ht="15.5">
      <c r="B47" s="10"/>
      <c r="C47" s="10"/>
      <c r="D47" s="10"/>
      <c r="E47" s="10"/>
    </row>
    <row r="48" spans="1:10" ht="15.5">
      <c r="B48" s="10"/>
      <c r="C48" s="10"/>
      <c r="D48" s="10"/>
      <c r="E48" s="10"/>
    </row>
    <row r="49" spans="2:5" ht="15.5">
      <c r="B49" s="10"/>
      <c r="C49" s="10"/>
      <c r="D49" s="10"/>
      <c r="E49" s="10"/>
    </row>
    <row r="50" spans="2:5" ht="15.5">
      <c r="B50" s="10"/>
      <c r="C50" s="2"/>
      <c r="D50" s="2"/>
      <c r="E50" s="2"/>
    </row>
    <row r="51" spans="2:5" ht="15.5">
      <c r="B51" s="10"/>
    </row>
    <row r="52" spans="2:5" ht="15.5">
      <c r="B52" s="10"/>
    </row>
    <row r="53" spans="2:5" ht="15.5">
      <c r="B53" s="10"/>
    </row>
    <row r="54" spans="2:5" ht="15.5">
      <c r="B54" s="10"/>
    </row>
    <row r="55" spans="2:5" ht="15.5">
      <c r="B55" s="10"/>
    </row>
    <row r="56" spans="2:5" ht="15.5">
      <c r="B56" s="10"/>
    </row>
    <row r="57" spans="2:5" ht="15.5">
      <c r="B57" s="10"/>
    </row>
    <row r="58" spans="2:5" ht="15.5">
      <c r="B58" s="10"/>
    </row>
    <row r="59" spans="2:5" ht="15.5">
      <c r="B59" s="10"/>
    </row>
    <row r="60" spans="2:5" ht="15.5">
      <c r="B60" s="10"/>
    </row>
    <row r="61" spans="2:5" ht="15.5">
      <c r="B61" s="10"/>
    </row>
    <row r="62" spans="2:5" ht="15.5">
      <c r="B62" s="10"/>
    </row>
    <row r="63" spans="2:5" ht="15.5">
      <c r="B63" s="10"/>
    </row>
    <row r="64" spans="2:5" ht="15.5">
      <c r="B64" s="10"/>
    </row>
    <row r="65" spans="2:2" ht="15.5">
      <c r="B65" s="10"/>
    </row>
    <row r="66" spans="2:2" ht="15.5">
      <c r="B66" s="10"/>
    </row>
    <row r="67" spans="2:2" ht="15.5">
      <c r="B67" s="10"/>
    </row>
    <row r="68" spans="2:2" ht="15.5">
      <c r="B68" s="10"/>
    </row>
    <row r="69" spans="2:2" ht="15.5">
      <c r="B69" s="10"/>
    </row>
    <row r="70" spans="2:2" ht="15.5">
      <c r="B70" s="10"/>
    </row>
    <row r="71" spans="2:2" ht="15.5">
      <c r="B71" s="10"/>
    </row>
    <row r="72" spans="2:2" ht="15.5">
      <c r="B72" s="10"/>
    </row>
    <row r="73" spans="2:2" ht="15.5">
      <c r="B73" s="10"/>
    </row>
    <row r="74" spans="2:2" ht="15.5">
      <c r="B74" s="10"/>
    </row>
    <row r="75" spans="2:2" ht="15.5">
      <c r="B75" s="10"/>
    </row>
    <row r="76" spans="2:2" ht="15.5">
      <c r="B76" s="10"/>
    </row>
    <row r="77" spans="2:2" ht="15.5">
      <c r="B77" s="10"/>
    </row>
    <row r="78" spans="2:2" ht="15.5">
      <c r="B78" s="10"/>
    </row>
    <row r="79" spans="2:2" ht="15.5">
      <c r="B79" s="10"/>
    </row>
    <row r="80" spans="2:2" ht="15.5">
      <c r="B80" s="10"/>
    </row>
    <row r="81" spans="2:2" ht="15.5">
      <c r="B81" s="10"/>
    </row>
    <row r="82" spans="2:2" ht="15.5">
      <c r="B82" s="10"/>
    </row>
    <row r="83" spans="2:2" ht="15.5">
      <c r="B83" s="10"/>
    </row>
    <row r="84" spans="2:2" ht="15.5">
      <c r="B84" s="10"/>
    </row>
    <row r="85" spans="2:2" ht="15.5">
      <c r="B85" s="10"/>
    </row>
    <row r="86" spans="2:2" ht="15.5">
      <c r="B86" s="10"/>
    </row>
    <row r="87" spans="2:2" ht="15.5">
      <c r="B87" s="10"/>
    </row>
    <row r="88" spans="2:2" ht="15.5">
      <c r="B88" s="10"/>
    </row>
    <row r="89" spans="2:2" ht="15.5">
      <c r="B89" s="10"/>
    </row>
    <row r="90" spans="2:2" ht="15.5">
      <c r="B90" s="10"/>
    </row>
    <row r="91" spans="2:2" ht="15.5">
      <c r="B91" s="10"/>
    </row>
    <row r="92" spans="2:2" ht="15.5">
      <c r="B92" s="10"/>
    </row>
    <row r="93" spans="2:2" ht="15.5">
      <c r="B93" s="10"/>
    </row>
    <row r="94" spans="2:2" ht="15.5">
      <c r="B94" s="10"/>
    </row>
    <row r="95" spans="2:2" ht="15.5">
      <c r="B95" s="10"/>
    </row>
    <row r="96" spans="2:2" ht="15.5">
      <c r="B96" s="10"/>
    </row>
    <row r="97" spans="2:2" ht="15.5">
      <c r="B97" s="10"/>
    </row>
    <row r="98" spans="2:2" ht="15.5">
      <c r="B98" s="10"/>
    </row>
    <row r="99" spans="2:2" ht="15.5">
      <c r="B99" s="10"/>
    </row>
    <row r="100" spans="2:2" ht="15.5">
      <c r="B100" s="10"/>
    </row>
    <row r="101" spans="2:2" ht="15.5">
      <c r="B101" s="10"/>
    </row>
    <row r="102" spans="2:2" ht="15.5">
      <c r="B102" s="10"/>
    </row>
    <row r="103" spans="2:2" ht="15.5">
      <c r="B103" s="10"/>
    </row>
    <row r="104" spans="2:2" ht="15.5">
      <c r="B104" s="10"/>
    </row>
    <row r="105" spans="2:2" ht="15.5">
      <c r="B105" s="10"/>
    </row>
    <row r="106" spans="2:2" ht="15.5">
      <c r="B106" s="10"/>
    </row>
    <row r="107" spans="2:2" ht="15.5">
      <c r="B107" s="10"/>
    </row>
    <row r="108" spans="2:2" ht="15.5">
      <c r="B108" s="10"/>
    </row>
    <row r="109" spans="2:2" ht="15.5">
      <c r="B109" s="10"/>
    </row>
    <row r="110" spans="2:2" ht="15.5">
      <c r="B110" s="10"/>
    </row>
    <row r="111" spans="2:2" ht="15.5">
      <c r="B111" s="10"/>
    </row>
    <row r="112" spans="2:2" ht="15.5">
      <c r="B112" s="10"/>
    </row>
    <row r="113" spans="2:2" ht="15.5">
      <c r="B113" s="10"/>
    </row>
    <row r="114" spans="2:2" ht="15.5">
      <c r="B114" s="10"/>
    </row>
    <row r="115" spans="2:2" ht="15.5">
      <c r="B115" s="10"/>
    </row>
    <row r="116" spans="2:2" ht="15.5">
      <c r="B116" s="10"/>
    </row>
    <row r="117" spans="2:2" ht="15.5">
      <c r="B117" s="10"/>
    </row>
    <row r="118" spans="2:2" ht="15.5">
      <c r="B118" s="10"/>
    </row>
    <row r="119" spans="2:2" ht="15.5">
      <c r="B119" s="10"/>
    </row>
    <row r="120" spans="2:2" ht="15.5">
      <c r="B120" s="10"/>
    </row>
    <row r="121" spans="2:2" ht="15.5">
      <c r="B121" s="10"/>
    </row>
    <row r="122" spans="2:2" ht="15.5">
      <c r="B122" s="10"/>
    </row>
    <row r="123" spans="2:2" ht="15.5">
      <c r="B123" s="10"/>
    </row>
    <row r="124" spans="2:2" ht="15.5">
      <c r="B124" s="10"/>
    </row>
    <row r="125" spans="2:2" ht="15.5">
      <c r="B125" s="10"/>
    </row>
    <row r="126" spans="2:2" ht="15.5">
      <c r="B126" s="10"/>
    </row>
    <row r="127" spans="2:2" ht="15.5">
      <c r="B127" s="10"/>
    </row>
    <row r="128" spans="2:2" ht="15.5">
      <c r="B128" s="10"/>
    </row>
    <row r="129" spans="2:2" ht="15.5">
      <c r="B129" s="10"/>
    </row>
    <row r="130" spans="2:2" ht="15.5">
      <c r="B130" s="10"/>
    </row>
    <row r="131" spans="2:2" ht="15.5">
      <c r="B131" s="10"/>
    </row>
    <row r="132" spans="2:2" ht="15.5">
      <c r="B132" s="10"/>
    </row>
    <row r="133" spans="2:2" ht="15.5">
      <c r="B133" s="10"/>
    </row>
    <row r="134" spans="2:2" ht="15.5">
      <c r="B134" s="10"/>
    </row>
    <row r="135" spans="2:2" ht="15.5">
      <c r="B135" s="10"/>
    </row>
    <row r="136" spans="2:2" ht="15.5">
      <c r="B136" s="10"/>
    </row>
    <row r="137" spans="2:2" ht="15.5">
      <c r="B137" s="10"/>
    </row>
    <row r="138" spans="2:2" ht="15.5">
      <c r="B138" s="10"/>
    </row>
    <row r="139" spans="2:2" ht="15.5">
      <c r="B139" s="10"/>
    </row>
    <row r="140" spans="2:2" ht="15.5">
      <c r="B140" s="10"/>
    </row>
    <row r="141" spans="2:2" ht="15.5">
      <c r="B141" s="10"/>
    </row>
    <row r="142" spans="2:2" ht="15.5">
      <c r="B142" s="10"/>
    </row>
    <row r="143" spans="2:2" ht="15.5">
      <c r="B143" s="10"/>
    </row>
    <row r="144" spans="2:2" ht="15.5">
      <c r="B144" s="10"/>
    </row>
    <row r="145" spans="2:2" ht="15.5">
      <c r="B145" s="10"/>
    </row>
    <row r="146" spans="2:2" ht="15.5">
      <c r="B146" s="10"/>
    </row>
    <row r="147" spans="2:2" ht="15.5">
      <c r="B147" s="10"/>
    </row>
    <row r="148" spans="2:2" ht="15.5">
      <c r="B148" s="10"/>
    </row>
    <row r="149" spans="2:2" ht="15.5">
      <c r="B149" s="10"/>
    </row>
    <row r="150" spans="2:2" ht="15.5">
      <c r="B150" s="10"/>
    </row>
    <row r="151" spans="2:2" ht="15.5">
      <c r="B151" s="10"/>
    </row>
    <row r="152" spans="2:2" ht="15.5">
      <c r="B152" s="10"/>
    </row>
    <row r="153" spans="2:2" ht="15.5">
      <c r="B153" s="10"/>
    </row>
    <row r="154" spans="2:2" ht="15.5">
      <c r="B154" s="10"/>
    </row>
    <row r="155" spans="2:2" ht="15.5">
      <c r="B155" s="10"/>
    </row>
    <row r="156" spans="2:2" ht="15.5">
      <c r="B156" s="10"/>
    </row>
    <row r="157" spans="2:2" ht="15.5">
      <c r="B157" s="10"/>
    </row>
    <row r="158" spans="2:2" ht="15.5">
      <c r="B158" s="10"/>
    </row>
    <row r="159" spans="2:2" ht="15.5">
      <c r="B159" s="10"/>
    </row>
    <row r="160" spans="2:2" ht="15.5">
      <c r="B160" s="10"/>
    </row>
    <row r="161" spans="2:2" ht="15.5">
      <c r="B161" s="10"/>
    </row>
    <row r="162" spans="2:2" ht="15.5">
      <c r="B162" s="10"/>
    </row>
    <row r="163" spans="2:2" ht="15.5">
      <c r="B163" s="10"/>
    </row>
    <row r="164" spans="2:2" ht="15.5">
      <c r="B164" s="10"/>
    </row>
    <row r="165" spans="2:2" ht="15.5">
      <c r="B165" s="10"/>
    </row>
    <row r="166" spans="2:2" ht="15.5">
      <c r="B166" s="10"/>
    </row>
    <row r="167" spans="2:2" ht="15.5">
      <c r="B167" s="10"/>
    </row>
    <row r="168" spans="2:2" ht="15.5">
      <c r="B168" s="10"/>
    </row>
    <row r="169" spans="2:2" ht="15.5">
      <c r="B169" s="10"/>
    </row>
    <row r="170" spans="2:2" ht="15.5">
      <c r="B170" s="10"/>
    </row>
    <row r="171" spans="2:2" ht="15.5">
      <c r="B171" s="10"/>
    </row>
    <row r="172" spans="2:2" ht="15.5">
      <c r="B172" s="10"/>
    </row>
    <row r="173" spans="2:2" ht="15.5">
      <c r="B173" s="10"/>
    </row>
    <row r="174" spans="2:2" ht="15.5">
      <c r="B174" s="10"/>
    </row>
    <row r="175" spans="2:2" ht="15.5">
      <c r="B175" s="10"/>
    </row>
    <row r="176" spans="2:2" ht="15.5">
      <c r="B176" s="10"/>
    </row>
    <row r="177" spans="2:2" ht="15.5">
      <c r="B177" s="10"/>
    </row>
    <row r="178" spans="2:2" ht="15.5">
      <c r="B178" s="10"/>
    </row>
    <row r="179" spans="2:2" ht="15.5">
      <c r="B179" s="10"/>
    </row>
    <row r="180" spans="2:2" ht="15.5">
      <c r="B180" s="10"/>
    </row>
    <row r="181" spans="2:2" ht="15.5">
      <c r="B181" s="10"/>
    </row>
    <row r="182" spans="2:2" ht="15.5">
      <c r="B182" s="10"/>
    </row>
    <row r="183" spans="2:2" ht="15.5">
      <c r="B183" s="10"/>
    </row>
    <row r="184" spans="2:2" ht="15.5">
      <c r="B184" s="10"/>
    </row>
    <row r="185" spans="2:2" ht="15.5">
      <c r="B185" s="10"/>
    </row>
    <row r="186" spans="2:2" ht="15.5">
      <c r="B186" s="10"/>
    </row>
    <row r="187" spans="2:2" ht="15.5">
      <c r="B187" s="10"/>
    </row>
    <row r="188" spans="2:2" ht="15.5">
      <c r="B188" s="10"/>
    </row>
    <row r="189" spans="2:2" ht="15.5">
      <c r="B189" s="10"/>
    </row>
    <row r="190" spans="2:2" ht="15.5">
      <c r="B190" s="10"/>
    </row>
    <row r="191" spans="2:2" ht="15.5">
      <c r="B191" s="10"/>
    </row>
    <row r="192" spans="2:2" ht="15.5">
      <c r="B192" s="10"/>
    </row>
    <row r="193" spans="2:2" ht="15.5">
      <c r="B193" s="10"/>
    </row>
    <row r="194" spans="2:2" ht="15.5">
      <c r="B194" s="10"/>
    </row>
    <row r="195" spans="2:2" ht="15.5">
      <c r="B195" s="10"/>
    </row>
    <row r="196" spans="2:2" ht="15.5">
      <c r="B196" s="10"/>
    </row>
    <row r="197" spans="2:2" ht="15.5">
      <c r="B197" s="10"/>
    </row>
    <row r="198" spans="2:2" ht="15.5">
      <c r="B198" s="10"/>
    </row>
    <row r="199" spans="2:2" ht="15.5">
      <c r="B199" s="10"/>
    </row>
    <row r="200" spans="2:2" ht="15.5">
      <c r="B200" s="10"/>
    </row>
    <row r="201" spans="2:2" ht="15.5">
      <c r="B201" s="10"/>
    </row>
    <row r="202" spans="2:2" ht="15.5">
      <c r="B202" s="10"/>
    </row>
    <row r="203" spans="2:2" ht="15.5">
      <c r="B203" s="10"/>
    </row>
    <row r="204" spans="2:2" ht="15.5">
      <c r="B204" s="10"/>
    </row>
    <row r="205" spans="2:2" ht="15.5">
      <c r="B205" s="10"/>
    </row>
    <row r="206" spans="2:2" ht="15.5">
      <c r="B206" s="10"/>
    </row>
    <row r="207" spans="2:2" ht="15.5">
      <c r="B207" s="10"/>
    </row>
    <row r="208" spans="2:2" ht="15.5">
      <c r="B208" s="10"/>
    </row>
    <row r="209" spans="2:2" ht="15.5">
      <c r="B209" s="10"/>
    </row>
    <row r="210" spans="2:2" ht="15.5">
      <c r="B210" s="10"/>
    </row>
    <row r="211" spans="2:2" ht="15.5">
      <c r="B211" s="10"/>
    </row>
    <row r="212" spans="2:2" ht="15.5">
      <c r="B212" s="10"/>
    </row>
    <row r="213" spans="2:2" ht="15.5">
      <c r="B213" s="10"/>
    </row>
    <row r="214" spans="2:2" ht="15.5">
      <c r="B214" s="10"/>
    </row>
    <row r="215" spans="2:2" ht="15.5">
      <c r="B215" s="10"/>
    </row>
    <row r="216" spans="2:2" ht="15.5">
      <c r="B216" s="10"/>
    </row>
    <row r="217" spans="2:2" ht="15.5">
      <c r="B217" s="10"/>
    </row>
    <row r="218" spans="2:2" ht="15.5">
      <c r="B218" s="10"/>
    </row>
    <row r="219" spans="2:2" ht="15.5">
      <c r="B219" s="10"/>
    </row>
    <row r="220" spans="2:2" ht="15.5">
      <c r="B220" s="10"/>
    </row>
  </sheetData>
  <mergeCells count="2">
    <mergeCell ref="B1:F1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086A-77E4-452D-880D-AAB8B668F9DA}">
  <dimension ref="A1"/>
  <sheetViews>
    <sheetView workbookViewId="0"/>
  </sheetViews>
  <sheetFormatPr defaultRowHeight="11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82A8-A716-4743-8F30-134CCA23BBDC}">
  <dimension ref="A1"/>
  <sheetViews>
    <sheetView workbookViewId="0"/>
  </sheetViews>
  <sheetFormatPr defaultRowHeight="11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Budget</vt:lpstr>
      <vt:lpstr>Inflation Factor - emp 1</vt:lpstr>
      <vt:lpstr>Inflation - emp 2</vt:lpstr>
      <vt:lpstr>Inflation - emp 3</vt:lpstr>
      <vt:lpstr>Sheet4</vt:lpstr>
      <vt:lpstr>Sheet5</vt:lpstr>
      <vt:lpstr>Budget!Print_Area</vt:lpstr>
      <vt:lpstr>Budget!Print_Titles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Doyle</dc:creator>
  <cp:lastModifiedBy>McGregor, Nikki</cp:lastModifiedBy>
  <cp:lastPrinted>2015-07-28T18:27:15Z</cp:lastPrinted>
  <dcterms:created xsi:type="dcterms:W3CDTF">2008-01-23T21:04:00Z</dcterms:created>
  <dcterms:modified xsi:type="dcterms:W3CDTF">2025-11-10T16:49:45Z</dcterms:modified>
</cp:coreProperties>
</file>